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cs\"/>
    </mc:Choice>
  </mc:AlternateContent>
  <bookViews>
    <workbookView xWindow="7530" yWindow="-135" windowWidth="8400" windowHeight="8760" tabRatio="736"/>
  </bookViews>
  <sheets>
    <sheet name="Coloma" sheetId="9" r:id="rId1"/>
    <sheet name="Hancock" sheetId="8" r:id="rId2"/>
    <sheet name="Pine River" sheetId="7" r:id="rId3"/>
    <sheet name="Plainfield" sheetId="5" r:id="rId4"/>
    <sheet name="Poy Sippi" sheetId="4" r:id="rId5"/>
    <sheet name="Redgranite" sheetId="2" r:id="rId6"/>
    <sheet name="Wautoma" sheetId="3" r:id="rId7"/>
    <sheet name="Wild Rose" sheetId="6" r:id="rId8"/>
  </sheets>
  <calcPr calcId="152511"/>
</workbook>
</file>

<file path=xl/calcChain.xml><?xml version="1.0" encoding="utf-8"?>
<calcChain xmlns="http://schemas.openxmlformats.org/spreadsheetml/2006/main">
  <c r="E152" i="6" l="1"/>
  <c r="C152" i="6"/>
  <c r="I106" i="5"/>
  <c r="E106" i="5"/>
  <c r="I129" i="9"/>
  <c r="G129" i="9"/>
  <c r="E129" i="9"/>
  <c r="C129" i="9"/>
  <c r="C106" i="6"/>
  <c r="D106" i="6" s="1"/>
  <c r="E106" i="6" s="1"/>
  <c r="C91" i="6"/>
  <c r="D91" i="6" s="1"/>
  <c r="E91" i="6" s="1"/>
  <c r="C50" i="6"/>
  <c r="D50" i="6" s="1"/>
  <c r="E50" i="6" s="1"/>
  <c r="C36" i="6"/>
  <c r="D36" i="6" s="1"/>
  <c r="E36" i="6" s="1"/>
  <c r="C27" i="6"/>
  <c r="D27" i="6"/>
  <c r="E27" i="6"/>
  <c r="P27" i="6" s="1"/>
  <c r="I27" i="6"/>
  <c r="C13" i="2"/>
  <c r="D13" i="2" s="1"/>
  <c r="E13" i="2" s="1"/>
  <c r="C23" i="2"/>
  <c r="D23" i="2" s="1"/>
  <c r="E23" i="2" s="1"/>
  <c r="C41" i="2"/>
  <c r="D41" i="2"/>
  <c r="E41" i="2"/>
  <c r="P41" i="2" s="1"/>
  <c r="I41" i="2"/>
  <c r="C68" i="5"/>
  <c r="D68" i="5" s="1"/>
  <c r="E68" i="5" s="1"/>
  <c r="C35" i="7"/>
  <c r="D35" i="7" s="1"/>
  <c r="E35" i="7" s="1"/>
  <c r="C29" i="7"/>
  <c r="D29" i="7" s="1"/>
  <c r="E29" i="7" s="1"/>
  <c r="C43" i="8"/>
  <c r="D43" i="8" s="1"/>
  <c r="E43" i="8" s="1"/>
  <c r="C44" i="8"/>
  <c r="D44" i="8"/>
  <c r="E44" i="8"/>
  <c r="F44" i="8" s="1"/>
  <c r="C30" i="8"/>
  <c r="D30" i="8" s="1"/>
  <c r="E30" i="8" s="1"/>
  <c r="C26" i="8"/>
  <c r="D26" i="8"/>
  <c r="E26" i="8"/>
  <c r="P26" i="8" s="1"/>
  <c r="H26" i="8"/>
  <c r="C14" i="8"/>
  <c r="D14" i="8" s="1"/>
  <c r="E14" i="8" s="1"/>
  <c r="C107" i="9"/>
  <c r="D107" i="9" s="1"/>
  <c r="E107" i="9" s="1"/>
  <c r="C94" i="9"/>
  <c r="D94" i="9" s="1"/>
  <c r="E94" i="9" s="1"/>
  <c r="D51" i="9"/>
  <c r="E51" i="9"/>
  <c r="D52" i="9"/>
  <c r="E52" i="9"/>
  <c r="F52" i="9" s="1"/>
  <c r="D53" i="9"/>
  <c r="E53" i="9"/>
  <c r="F53" i="9" s="1"/>
  <c r="P53" i="9"/>
  <c r="L106" i="6" l="1"/>
  <c r="P106" i="6"/>
  <c r="I91" i="6"/>
  <c r="P91" i="6"/>
  <c r="I50" i="6"/>
  <c r="P50" i="6"/>
  <c r="I36" i="6"/>
  <c r="P36" i="6"/>
  <c r="H13" i="2"/>
  <c r="P13" i="2"/>
  <c r="I23" i="2"/>
  <c r="P23" i="2"/>
  <c r="J68" i="5"/>
  <c r="P68" i="5"/>
  <c r="F35" i="7"/>
  <c r="P35" i="7"/>
  <c r="P29" i="7"/>
  <c r="G29" i="7"/>
  <c r="F43" i="8"/>
  <c r="P43" i="8"/>
  <c r="P44" i="8"/>
  <c r="P30" i="8"/>
  <c r="I30" i="8"/>
  <c r="I14" i="8"/>
  <c r="P14" i="8"/>
  <c r="J107" i="9"/>
  <c r="P107" i="9"/>
  <c r="L94" i="9"/>
  <c r="P94" i="9"/>
  <c r="P52" i="9"/>
  <c r="B99" i="4" l="1"/>
  <c r="C13" i="4" s="1"/>
  <c r="B135" i="6"/>
  <c r="B159" i="3"/>
  <c r="B116" i="2"/>
  <c r="B89" i="5"/>
  <c r="C65" i="5" s="1"/>
  <c r="B84" i="7"/>
  <c r="C79" i="7" s="1"/>
  <c r="B95" i="8"/>
  <c r="C49" i="8" s="1"/>
  <c r="B111" i="9"/>
  <c r="M99" i="4"/>
  <c r="I112" i="4" s="1"/>
  <c r="K95" i="8"/>
  <c r="J106" i="8" s="1"/>
  <c r="C27" i="3" l="1"/>
  <c r="C141" i="3"/>
  <c r="C137" i="3"/>
  <c r="D137" i="3" s="1"/>
  <c r="E137" i="3" s="1"/>
  <c r="C138" i="3"/>
  <c r="D138" i="3" s="1"/>
  <c r="E138" i="3" s="1"/>
  <c r="C105" i="3"/>
  <c r="C106" i="3"/>
  <c r="C34" i="3"/>
  <c r="D34" i="3" s="1"/>
  <c r="E34" i="3" s="1"/>
  <c r="C140" i="3"/>
  <c r="D140" i="3" s="1"/>
  <c r="E140" i="3" s="1"/>
  <c r="C104" i="3"/>
  <c r="C51" i="9"/>
  <c r="C87" i="9"/>
  <c r="C52" i="9"/>
  <c r="C53" i="9"/>
  <c r="C22" i="9"/>
  <c r="C65" i="9"/>
  <c r="C120" i="6"/>
  <c r="C127" i="6"/>
  <c r="C111" i="6"/>
  <c r="C110" i="6"/>
  <c r="C84" i="6"/>
  <c r="C90" i="6"/>
  <c r="C68" i="6"/>
  <c r="C114" i="6"/>
  <c r="C86" i="6"/>
  <c r="C32" i="6"/>
  <c r="C97" i="6"/>
  <c r="C80" i="6"/>
  <c r="C94" i="6"/>
  <c r="C42" i="6"/>
  <c r="C56" i="6"/>
  <c r="C35" i="6"/>
  <c r="C77" i="6"/>
  <c r="C64" i="6"/>
  <c r="C46" i="6"/>
  <c r="C130" i="6"/>
  <c r="C118" i="6"/>
  <c r="C104" i="6"/>
  <c r="C115" i="6"/>
  <c r="C74" i="6"/>
  <c r="C12" i="6"/>
  <c r="C45" i="6"/>
  <c r="C61" i="6"/>
  <c r="C101" i="6"/>
  <c r="C19" i="6"/>
  <c r="C100" i="6"/>
  <c r="C107" i="6"/>
  <c r="C98" i="6"/>
  <c r="C49" i="6"/>
  <c r="C82" i="6"/>
  <c r="C83" i="6"/>
  <c r="C70" i="6"/>
  <c r="C52" i="6"/>
  <c r="C81" i="6"/>
  <c r="C78" i="6"/>
  <c r="C69" i="6"/>
  <c r="C21" i="6"/>
  <c r="C43" i="6"/>
  <c r="C132" i="6"/>
  <c r="C73" i="6"/>
  <c r="C18" i="6"/>
  <c r="C105" i="6"/>
  <c r="C44" i="6"/>
  <c r="C121" i="6"/>
  <c r="C92" i="6"/>
  <c r="C79" i="6"/>
  <c r="C93" i="6"/>
  <c r="C37" i="6"/>
  <c r="C30" i="6"/>
  <c r="C29" i="6"/>
  <c r="C55" i="6"/>
  <c r="C47" i="6"/>
  <c r="C15" i="6"/>
  <c r="C25" i="6"/>
  <c r="C62" i="6"/>
  <c r="C48" i="6"/>
  <c r="C28" i="6"/>
  <c r="C16" i="6"/>
  <c r="C95" i="6"/>
  <c r="B138" i="6"/>
  <c r="C124" i="6"/>
  <c r="C41" i="6"/>
  <c r="C76" i="6"/>
  <c r="C99" i="6"/>
  <c r="C26" i="6"/>
  <c r="C57" i="6"/>
  <c r="C22" i="6"/>
  <c r="C131" i="6"/>
  <c r="C117" i="6"/>
  <c r="C24" i="6"/>
  <c r="C54" i="6"/>
  <c r="C119" i="6"/>
  <c r="D119" i="6" s="1"/>
  <c r="E119" i="6" s="1"/>
  <c r="C20" i="6"/>
  <c r="C122" i="6"/>
  <c r="C40" i="6"/>
  <c r="C59" i="6"/>
  <c r="D59" i="6" s="1"/>
  <c r="E59" i="6" s="1"/>
  <c r="C72" i="6"/>
  <c r="C17" i="6"/>
  <c r="C88" i="6"/>
  <c r="C38" i="6"/>
  <c r="D38" i="6" s="1"/>
  <c r="E38" i="6" s="1"/>
  <c r="P38" i="6" s="1"/>
  <c r="C31" i="6"/>
  <c r="C66" i="6"/>
  <c r="C102" i="6"/>
  <c r="C67" i="6"/>
  <c r="D67" i="6" s="1"/>
  <c r="E67" i="6" s="1"/>
  <c r="C39" i="6"/>
  <c r="C60" i="6"/>
  <c r="C53" i="6"/>
  <c r="C133" i="6"/>
  <c r="D133" i="6" s="1"/>
  <c r="E133" i="6" s="1"/>
  <c r="P133" i="6" s="1"/>
  <c r="C135" i="6"/>
  <c r="C96" i="6"/>
  <c r="C108" i="6"/>
  <c r="C85" i="6"/>
  <c r="D85" i="6" s="1"/>
  <c r="E85" i="6" s="1"/>
  <c r="P85" i="6" s="1"/>
  <c r="C58" i="6"/>
  <c r="C123" i="6"/>
  <c r="C13" i="6"/>
  <c r="C116" i="6"/>
  <c r="D116" i="6" s="1"/>
  <c r="E116" i="6" s="1"/>
  <c r="L116" i="6" s="1"/>
  <c r="C112" i="6"/>
  <c r="C34" i="6"/>
  <c r="C126" i="6"/>
  <c r="C65" i="6"/>
  <c r="D65" i="6" s="1"/>
  <c r="E65" i="6" s="1"/>
  <c r="C87" i="6"/>
  <c r="C14" i="6"/>
  <c r="C125" i="6"/>
  <c r="C89" i="6"/>
  <c r="D89" i="6" s="1"/>
  <c r="E89" i="6" s="1"/>
  <c r="P89" i="6" s="1"/>
  <c r="C51" i="6"/>
  <c r="C63" i="6"/>
  <c r="C113" i="6"/>
  <c r="C75" i="6"/>
  <c r="D75" i="6" s="1"/>
  <c r="E75" i="6" s="1"/>
  <c r="C33" i="6"/>
  <c r="C128" i="6"/>
  <c r="C129" i="6"/>
  <c r="C139" i="3"/>
  <c r="C51" i="3"/>
  <c r="B162" i="3"/>
  <c r="D27" i="3" s="1"/>
  <c r="E27" i="3" s="1"/>
  <c r="C123" i="3"/>
  <c r="D123" i="3" s="1"/>
  <c r="E123" i="3" s="1"/>
  <c r="P123" i="3" s="1"/>
  <c r="C28" i="3"/>
  <c r="C93" i="3"/>
  <c r="C58" i="3"/>
  <c r="C98" i="3"/>
  <c r="C21" i="3"/>
  <c r="C26" i="3"/>
  <c r="D26" i="3" s="1"/>
  <c r="E26" i="3" s="1"/>
  <c r="P26" i="3" s="1"/>
  <c r="C124" i="3"/>
  <c r="C117" i="3"/>
  <c r="C80" i="3"/>
  <c r="C157" i="3"/>
  <c r="D157" i="3" s="1"/>
  <c r="E157" i="3" s="1"/>
  <c r="N157" i="3" s="1"/>
  <c r="C17" i="3"/>
  <c r="C150" i="3"/>
  <c r="C136" i="3"/>
  <c r="C31" i="3"/>
  <c r="C109" i="3"/>
  <c r="C110" i="3"/>
  <c r="C19" i="3"/>
  <c r="C113" i="3"/>
  <c r="C74" i="3"/>
  <c r="C48" i="3"/>
  <c r="C79" i="3"/>
  <c r="C135" i="3"/>
  <c r="C54" i="3"/>
  <c r="C144" i="3"/>
  <c r="C22" i="3"/>
  <c r="C101" i="3"/>
  <c r="C64" i="3"/>
  <c r="C24" i="3"/>
  <c r="C61" i="3"/>
  <c r="C45" i="3"/>
  <c r="C65" i="3"/>
  <c r="C35" i="3"/>
  <c r="C143" i="3"/>
  <c r="C60" i="3"/>
  <c r="C85" i="3"/>
  <c r="C152" i="3"/>
  <c r="C16" i="3"/>
  <c r="C126" i="3"/>
  <c r="C73" i="3"/>
  <c r="C83" i="3"/>
  <c r="C43" i="3"/>
  <c r="C41" i="3"/>
  <c r="C25" i="3"/>
  <c r="C30" i="3"/>
  <c r="C56" i="3"/>
  <c r="C159" i="3"/>
  <c r="C53" i="3"/>
  <c r="C119" i="3"/>
  <c r="C133" i="3"/>
  <c r="C12" i="3"/>
  <c r="C72" i="3"/>
  <c r="C95" i="3"/>
  <c r="C121" i="3"/>
  <c r="C75" i="3"/>
  <c r="C63" i="3"/>
  <c r="C146" i="3"/>
  <c r="C129" i="3"/>
  <c r="C88" i="3"/>
  <c r="C20" i="3"/>
  <c r="C71" i="3"/>
  <c r="C32" i="3"/>
  <c r="C108" i="3"/>
  <c r="C67" i="3"/>
  <c r="C156" i="3"/>
  <c r="C114" i="3"/>
  <c r="C107" i="3"/>
  <c r="C148" i="3"/>
  <c r="C55" i="3"/>
  <c r="C103" i="3"/>
  <c r="C62" i="3"/>
  <c r="C84" i="3"/>
  <c r="C91" i="3"/>
  <c r="C115" i="3"/>
  <c r="C118" i="3"/>
  <c r="C149" i="3"/>
  <c r="C147" i="3"/>
  <c r="C82" i="3"/>
  <c r="C23" i="3"/>
  <c r="C59" i="3"/>
  <c r="C77" i="3"/>
  <c r="C122" i="3"/>
  <c r="C116" i="3"/>
  <c r="C76" i="3"/>
  <c r="C14" i="3"/>
  <c r="C15" i="3"/>
  <c r="C39" i="3"/>
  <c r="C37" i="3"/>
  <c r="C70" i="3"/>
  <c r="C42" i="3"/>
  <c r="C78" i="3"/>
  <c r="C120" i="3"/>
  <c r="C90" i="3"/>
  <c r="C38" i="3"/>
  <c r="C132" i="3"/>
  <c r="C40" i="3"/>
  <c r="C36" i="3"/>
  <c r="C57" i="3"/>
  <c r="C96" i="3"/>
  <c r="C89" i="3"/>
  <c r="C130" i="3"/>
  <c r="C81" i="3"/>
  <c r="C69" i="3"/>
  <c r="C18" i="3"/>
  <c r="C49" i="3"/>
  <c r="C151" i="3"/>
  <c r="C66" i="3"/>
  <c r="C47" i="3"/>
  <c r="C50" i="3"/>
  <c r="C112" i="3"/>
  <c r="C86" i="3"/>
  <c r="C125" i="3"/>
  <c r="C33" i="3"/>
  <c r="C142" i="3"/>
  <c r="C13" i="3"/>
  <c r="C131" i="3"/>
  <c r="C102" i="3"/>
  <c r="C155" i="3"/>
  <c r="C99" i="3"/>
  <c r="C145" i="3"/>
  <c r="C134" i="3"/>
  <c r="C127" i="3"/>
  <c r="C29" i="3"/>
  <c r="C94" i="3"/>
  <c r="C87" i="3"/>
  <c r="C154" i="3"/>
  <c r="C46" i="3"/>
  <c r="C153" i="3"/>
  <c r="C92" i="3"/>
  <c r="C97" i="3"/>
  <c r="D97" i="3" s="1"/>
  <c r="E97" i="3" s="1"/>
  <c r="P97" i="3" s="1"/>
  <c r="C100" i="3"/>
  <c r="C68" i="3"/>
  <c r="C111" i="3"/>
  <c r="C44" i="3"/>
  <c r="C52" i="3"/>
  <c r="C58" i="2"/>
  <c r="C108" i="2"/>
  <c r="C65" i="2"/>
  <c r="C62" i="2"/>
  <c r="C83" i="2"/>
  <c r="C61" i="2"/>
  <c r="C88" i="2"/>
  <c r="C18" i="2"/>
  <c r="C32" i="2"/>
  <c r="C105" i="2"/>
  <c r="C95" i="2"/>
  <c r="C28" i="2"/>
  <c r="C20" i="2"/>
  <c r="C70" i="2"/>
  <c r="C24" i="2"/>
  <c r="C98" i="2"/>
  <c r="C34" i="2"/>
  <c r="C35" i="2"/>
  <c r="C31" i="2"/>
  <c r="C29" i="2"/>
  <c r="C47" i="2"/>
  <c r="C52" i="2"/>
  <c r="C101" i="2"/>
  <c r="C39" i="2"/>
  <c r="C40" i="2"/>
  <c r="C37" i="2"/>
  <c r="C110" i="2"/>
  <c r="C48" i="2"/>
  <c r="C86" i="2"/>
  <c r="C109" i="2"/>
  <c r="C17" i="2"/>
  <c r="C38" i="2"/>
  <c r="C102" i="2"/>
  <c r="C93" i="2"/>
  <c r="C104" i="2"/>
  <c r="C56" i="2"/>
  <c r="C90" i="2"/>
  <c r="C63" i="2"/>
  <c r="C82" i="2"/>
  <c r="C44" i="2"/>
  <c r="C80" i="2"/>
  <c r="C14" i="4"/>
  <c r="C54" i="4"/>
  <c r="C64" i="4"/>
  <c r="C39" i="4"/>
  <c r="C77" i="4"/>
  <c r="C50" i="4"/>
  <c r="C82" i="4"/>
  <c r="C71" i="4"/>
  <c r="C81" i="4"/>
  <c r="C27" i="4"/>
  <c r="C49" i="4"/>
  <c r="C75" i="4"/>
  <c r="C29" i="4"/>
  <c r="C90" i="4"/>
  <c r="C45" i="4"/>
  <c r="C61" i="4"/>
  <c r="C83" i="5"/>
  <c r="C61" i="5"/>
  <c r="C53" i="5"/>
  <c r="C27" i="5"/>
  <c r="C29" i="5"/>
  <c r="C77" i="5"/>
  <c r="C22" i="5"/>
  <c r="C17" i="5"/>
  <c r="C69" i="5"/>
  <c r="C13" i="5"/>
  <c r="C36" i="5"/>
  <c r="C73" i="5"/>
  <c r="C35" i="5"/>
  <c r="C64" i="5"/>
  <c r="C56" i="5"/>
  <c r="C24" i="5"/>
  <c r="B87" i="7"/>
  <c r="D79" i="7" s="1"/>
  <c r="E79" i="7" s="1"/>
  <c r="P79" i="7" s="1"/>
  <c r="C60" i="7"/>
  <c r="C45" i="7"/>
  <c r="C53" i="7"/>
  <c r="C72" i="7"/>
  <c r="C22" i="7"/>
  <c r="C15" i="7"/>
  <c r="C12" i="7"/>
  <c r="C37" i="7"/>
  <c r="C17" i="7"/>
  <c r="C58" i="7"/>
  <c r="C65" i="7"/>
  <c r="C59" i="7"/>
  <c r="C46" i="7"/>
  <c r="C21" i="7"/>
  <c r="C78" i="7"/>
  <c r="C34" i="7"/>
  <c r="C73" i="7"/>
  <c r="C68" i="7"/>
  <c r="C27" i="7"/>
  <c r="C14" i="7"/>
  <c r="C71" i="7"/>
  <c r="C26" i="7"/>
  <c r="C62" i="7"/>
  <c r="C81" i="7"/>
  <c r="C40" i="7"/>
  <c r="C43" i="7"/>
  <c r="C42" i="7"/>
  <c r="C44" i="7"/>
  <c r="C84" i="7"/>
  <c r="C28" i="7"/>
  <c r="C24" i="7"/>
  <c r="C31" i="7"/>
  <c r="C56" i="7"/>
  <c r="C63" i="7"/>
  <c r="C36" i="7"/>
  <c r="C69" i="7"/>
  <c r="C19" i="7"/>
  <c r="C57" i="7"/>
  <c r="C33" i="7"/>
  <c r="C61" i="7"/>
  <c r="C51" i="7"/>
  <c r="C80" i="7"/>
  <c r="C74" i="7"/>
  <c r="C41" i="7"/>
  <c r="C20" i="7"/>
  <c r="C16" i="7"/>
  <c r="C50" i="7"/>
  <c r="C32" i="7"/>
  <c r="C77" i="7"/>
  <c r="C76" i="7"/>
  <c r="C82" i="7"/>
  <c r="C38" i="7"/>
  <c r="C55" i="7"/>
  <c r="C70" i="7"/>
  <c r="C25" i="7"/>
  <c r="C30" i="7"/>
  <c r="C39" i="7"/>
  <c r="C64" i="7"/>
  <c r="C48" i="7"/>
  <c r="C23" i="7"/>
  <c r="C75" i="7"/>
  <c r="C47" i="7"/>
  <c r="C67" i="7"/>
  <c r="C49" i="7"/>
  <c r="C13" i="7"/>
  <c r="C66" i="7"/>
  <c r="C54" i="7"/>
  <c r="C18" i="7"/>
  <c r="C52" i="7"/>
  <c r="C53" i="8"/>
  <c r="C33" i="8"/>
  <c r="C83" i="8"/>
  <c r="C42" i="8"/>
  <c r="C69" i="8"/>
  <c r="C21" i="8"/>
  <c r="C40" i="8"/>
  <c r="C67" i="8"/>
  <c r="C31" i="8"/>
  <c r="C32" i="8"/>
  <c r="C90" i="8"/>
  <c r="C85" i="8"/>
  <c r="C59" i="8"/>
  <c r="C74" i="8"/>
  <c r="C25" i="8"/>
  <c r="C91" i="8"/>
  <c r="C52" i="8"/>
  <c r="C68" i="8"/>
  <c r="C105" i="9"/>
  <c r="C55" i="9"/>
  <c r="C57" i="9"/>
  <c r="C60" i="9"/>
  <c r="C63" i="9"/>
  <c r="C67" i="9"/>
  <c r="C74" i="9"/>
  <c r="C77" i="9"/>
  <c r="C68" i="9"/>
  <c r="C58" i="9"/>
  <c r="C66" i="9"/>
  <c r="C69" i="9"/>
  <c r="C72" i="9"/>
  <c r="C75" i="9"/>
  <c r="C61" i="9"/>
  <c r="C71" i="9"/>
  <c r="C54" i="9"/>
  <c r="C59" i="9"/>
  <c r="C62" i="9"/>
  <c r="C70" i="9"/>
  <c r="C73" i="9"/>
  <c r="C76" i="9"/>
  <c r="C56" i="9"/>
  <c r="C64" i="9"/>
  <c r="C78" i="9"/>
  <c r="C31" i="9"/>
  <c r="C96" i="9"/>
  <c r="C89" i="9"/>
  <c r="C13" i="9"/>
  <c r="C95" i="9"/>
  <c r="C88" i="9"/>
  <c r="C90" i="9"/>
  <c r="C85" i="9"/>
  <c r="C34" i="9"/>
  <c r="C23" i="9"/>
  <c r="C92" i="9"/>
  <c r="C48" i="9"/>
  <c r="C40" i="9"/>
  <c r="C45" i="9"/>
  <c r="C24" i="9"/>
  <c r="C98" i="9"/>
  <c r="C83" i="9"/>
  <c r="C91" i="9"/>
  <c r="C16" i="9"/>
  <c r="C28" i="9"/>
  <c r="C35" i="9"/>
  <c r="C97" i="9"/>
  <c r="C32" i="9"/>
  <c r="C84" i="9"/>
  <c r="C12" i="9"/>
  <c r="C44" i="9"/>
  <c r="C26" i="9"/>
  <c r="C27" i="9"/>
  <c r="C46" i="9"/>
  <c r="C93" i="9"/>
  <c r="C103" i="9"/>
  <c r="C111" i="9"/>
  <c r="C30" i="9"/>
  <c r="C29" i="9"/>
  <c r="C20" i="9"/>
  <c r="C14" i="9"/>
  <c r="C102" i="9"/>
  <c r="C103" i="6"/>
  <c r="C71" i="6"/>
  <c r="C23" i="6"/>
  <c r="C109" i="6"/>
  <c r="C14" i="2"/>
  <c r="C64" i="2"/>
  <c r="C22" i="2"/>
  <c r="C26" i="2"/>
  <c r="C91" i="2"/>
  <c r="C89" i="2"/>
  <c r="B119" i="2"/>
  <c r="C114" i="2"/>
  <c r="C36" i="2"/>
  <c r="C50" i="2"/>
  <c r="C67" i="2"/>
  <c r="C16" i="2"/>
  <c r="C116" i="2"/>
  <c r="C60" i="2"/>
  <c r="C100" i="2"/>
  <c r="C69" i="2"/>
  <c r="C46" i="2"/>
  <c r="C42" i="2"/>
  <c r="C96" i="2"/>
  <c r="D96" i="2" s="1"/>
  <c r="E96" i="2" s="1"/>
  <c r="J96" i="2" s="1"/>
  <c r="C66" i="2"/>
  <c r="C55" i="2"/>
  <c r="C76" i="2"/>
  <c r="C72" i="2"/>
  <c r="D72" i="2" s="1"/>
  <c r="E72" i="2" s="1"/>
  <c r="C15" i="2"/>
  <c r="C107" i="2"/>
  <c r="C85" i="2"/>
  <c r="C53" i="2"/>
  <c r="D53" i="2" s="1"/>
  <c r="E53" i="2" s="1"/>
  <c r="C33" i="2"/>
  <c r="C97" i="2"/>
  <c r="C103" i="2"/>
  <c r="C75" i="2"/>
  <c r="D75" i="2" s="1"/>
  <c r="E75" i="2" s="1"/>
  <c r="H75" i="2" s="1"/>
  <c r="C71" i="2"/>
  <c r="C111" i="2"/>
  <c r="C77" i="2"/>
  <c r="C94" i="2"/>
  <c r="D94" i="2" s="1"/>
  <c r="E94" i="2" s="1"/>
  <c r="C45" i="2"/>
  <c r="C74" i="2"/>
  <c r="C70" i="4"/>
  <c r="C26" i="4"/>
  <c r="C46" i="4"/>
  <c r="C61" i="8"/>
  <c r="C20" i="8"/>
  <c r="C65" i="8"/>
  <c r="C23" i="8"/>
  <c r="C50" i="8"/>
  <c r="B98" i="8"/>
  <c r="C35" i="8"/>
  <c r="C73" i="8"/>
  <c r="C70" i="8"/>
  <c r="C89" i="8"/>
  <c r="D89" i="8" s="1"/>
  <c r="E89" i="8" s="1"/>
  <c r="C93" i="8"/>
  <c r="C95" i="8"/>
  <c r="C82" i="8"/>
  <c r="C15" i="8"/>
  <c r="D15" i="8" s="1"/>
  <c r="E15" i="8" s="1"/>
  <c r="C75" i="8"/>
  <c r="C34" i="8"/>
  <c r="C15" i="9"/>
  <c r="C101" i="9"/>
  <c r="C100" i="9"/>
  <c r="C49" i="9"/>
  <c r="C108" i="9"/>
  <c r="C80" i="9"/>
  <c r="C38" i="9"/>
  <c r="C36" i="9"/>
  <c r="C39" i="9"/>
  <c r="B114" i="9"/>
  <c r="C18" i="9"/>
  <c r="C82" i="9"/>
  <c r="C79" i="9"/>
  <c r="C37" i="9"/>
  <c r="D37" i="9" s="1"/>
  <c r="E37" i="9" s="1"/>
  <c r="C86" i="9"/>
  <c r="C47" i="9"/>
  <c r="C17" i="9"/>
  <c r="C33" i="9"/>
  <c r="C81" i="9"/>
  <c r="C50" i="9"/>
  <c r="C21" i="9"/>
  <c r="C99" i="9"/>
  <c r="C42" i="9"/>
  <c r="C104" i="9"/>
  <c r="C41" i="9"/>
  <c r="C25" i="9"/>
  <c r="C43" i="9"/>
  <c r="C19" i="9"/>
  <c r="C109" i="9"/>
  <c r="C106" i="9"/>
  <c r="C18" i="5"/>
  <c r="C48" i="5"/>
  <c r="C26" i="5"/>
  <c r="C57" i="5"/>
  <c r="C51" i="5"/>
  <c r="C86" i="5"/>
  <c r="C16" i="5"/>
  <c r="C71" i="5"/>
  <c r="C76" i="5"/>
  <c r="C33" i="5"/>
  <c r="C62" i="5"/>
  <c r="C41" i="5"/>
  <c r="C50" i="5"/>
  <c r="C60" i="5"/>
  <c r="C79" i="5"/>
  <c r="C75" i="5"/>
  <c r="C72" i="5"/>
  <c r="C37" i="5"/>
  <c r="C42" i="5"/>
  <c r="C85" i="5"/>
  <c r="C32" i="5"/>
  <c r="C66" i="5"/>
  <c r="C46" i="5"/>
  <c r="C52" i="5"/>
  <c r="C25" i="5"/>
  <c r="C54" i="5"/>
  <c r="C87" i="5"/>
  <c r="C30" i="5"/>
  <c r="C63" i="5"/>
  <c r="C81" i="5"/>
  <c r="C23" i="5"/>
  <c r="C20" i="5"/>
  <c r="C49" i="5"/>
  <c r="C80" i="5"/>
  <c r="C45" i="5"/>
  <c r="C44" i="5"/>
  <c r="C28" i="5"/>
  <c r="C12" i="5"/>
  <c r="C89" i="5"/>
  <c r="C55" i="5"/>
  <c r="C74" i="5"/>
  <c r="C31" i="5"/>
  <c r="C43" i="5"/>
  <c r="C58" i="5"/>
  <c r="C34" i="5"/>
  <c r="C38" i="5"/>
  <c r="C84" i="5"/>
  <c r="C47" i="5"/>
  <c r="C78" i="5"/>
  <c r="C70" i="5"/>
  <c r="B92" i="5"/>
  <c r="D65" i="5" s="1"/>
  <c r="E65" i="5" s="1"/>
  <c r="C67" i="5"/>
  <c r="C39" i="5"/>
  <c r="C15" i="5"/>
  <c r="C19" i="5"/>
  <c r="D19" i="5" s="1"/>
  <c r="E19" i="5" s="1"/>
  <c r="C14" i="5"/>
  <c r="C82" i="5"/>
  <c r="C21" i="5"/>
  <c r="C40" i="5"/>
  <c r="D40" i="5" s="1"/>
  <c r="E40" i="5" s="1"/>
  <c r="C59" i="5"/>
  <c r="C12" i="4"/>
  <c r="C58" i="4"/>
  <c r="C15" i="4"/>
  <c r="C74" i="4"/>
  <c r="B102" i="4"/>
  <c r="C41" i="4"/>
  <c r="C97" i="4"/>
  <c r="C69" i="4"/>
  <c r="C60" i="4"/>
  <c r="D60" i="4" s="1"/>
  <c r="E60" i="4" s="1"/>
  <c r="C73" i="4"/>
  <c r="C25" i="4"/>
  <c r="C43" i="4"/>
  <c r="C20" i="4"/>
  <c r="D20" i="4" s="1"/>
  <c r="E20" i="4" s="1"/>
  <c r="C89" i="4"/>
  <c r="C40" i="4"/>
  <c r="C78" i="4"/>
  <c r="C38" i="4"/>
  <c r="D38" i="4" s="1"/>
  <c r="E38" i="4" s="1"/>
  <c r="C96" i="4"/>
  <c r="C92" i="4"/>
  <c r="C48" i="4"/>
  <c r="C99" i="4"/>
  <c r="C33" i="4"/>
  <c r="C52" i="4"/>
  <c r="C93" i="4"/>
  <c r="C88" i="4"/>
  <c r="D88" i="4" s="1"/>
  <c r="E88" i="4" s="1"/>
  <c r="C17" i="4"/>
  <c r="C57" i="4"/>
  <c r="C63" i="4"/>
  <c r="C83" i="4"/>
  <c r="D83" i="4" s="1"/>
  <c r="E83" i="4" s="1"/>
  <c r="C18" i="4"/>
  <c r="C68" i="4"/>
  <c r="C55" i="4"/>
  <c r="C31" i="4"/>
  <c r="D31" i="4" s="1"/>
  <c r="E31" i="4" s="1"/>
  <c r="C16" i="4"/>
  <c r="C51" i="4"/>
  <c r="C19" i="4"/>
  <c r="C21" i="4"/>
  <c r="D21" i="4" s="1"/>
  <c r="E21" i="4" s="1"/>
  <c r="C85" i="4"/>
  <c r="C79" i="4"/>
  <c r="C30" i="4"/>
  <c r="C62" i="4"/>
  <c r="D62" i="4" s="1"/>
  <c r="E62" i="4" s="1"/>
  <c r="C59" i="4"/>
  <c r="C35" i="4"/>
  <c r="C44" i="4"/>
  <c r="C86" i="4"/>
  <c r="D86" i="4" s="1"/>
  <c r="E86" i="4" s="1"/>
  <c r="C91" i="4"/>
  <c r="C32" i="4"/>
  <c r="C66" i="4"/>
  <c r="C87" i="4"/>
  <c r="D87" i="4" s="1"/>
  <c r="E87" i="4" s="1"/>
  <c r="C22" i="4"/>
  <c r="C56" i="4"/>
  <c r="C53" i="4"/>
  <c r="C47" i="4"/>
  <c r="D47" i="4" s="1"/>
  <c r="E47" i="4" s="1"/>
  <c r="C80" i="4"/>
  <c r="C36" i="4"/>
  <c r="C95" i="4"/>
  <c r="C67" i="4"/>
  <c r="D67" i="4" s="1"/>
  <c r="E67" i="4" s="1"/>
  <c r="C76" i="4"/>
  <c r="C42" i="4"/>
  <c r="C65" i="4"/>
  <c r="C23" i="4"/>
  <c r="D23" i="4" s="1"/>
  <c r="E23" i="4" s="1"/>
  <c r="C24" i="4"/>
  <c r="C28" i="4"/>
  <c r="C34" i="4"/>
  <c r="C37" i="4"/>
  <c r="D37" i="4" s="1"/>
  <c r="E37" i="4" s="1"/>
  <c r="C72" i="4"/>
  <c r="C94" i="4"/>
  <c r="C84" i="4"/>
  <c r="C28" i="8"/>
  <c r="C38" i="8"/>
  <c r="C60" i="8"/>
  <c r="C18" i="8"/>
  <c r="C27" i="8"/>
  <c r="C84" i="8"/>
  <c r="C17" i="8"/>
  <c r="C72" i="8"/>
  <c r="C62" i="8"/>
  <c r="C58" i="8"/>
  <c r="C13" i="8"/>
  <c r="C57" i="8"/>
  <c r="C88" i="8"/>
  <c r="C36" i="8"/>
  <c r="C51" i="8"/>
  <c r="C37" i="8"/>
  <c r="C71" i="8"/>
  <c r="C92" i="8"/>
  <c r="C41" i="8"/>
  <c r="C64" i="8"/>
  <c r="C76" i="8"/>
  <c r="C56" i="8"/>
  <c r="C19" i="8"/>
  <c r="C87" i="8"/>
  <c r="C54" i="8"/>
  <c r="C86" i="8"/>
  <c r="C81" i="8"/>
  <c r="C22" i="8"/>
  <c r="C29" i="8"/>
  <c r="C55" i="8"/>
  <c r="C63" i="8"/>
  <c r="C66" i="8"/>
  <c r="C45" i="8"/>
  <c r="C46" i="8"/>
  <c r="C48" i="8"/>
  <c r="C47" i="8"/>
  <c r="C12" i="8"/>
  <c r="C78" i="8"/>
  <c r="C79" i="8"/>
  <c r="C77" i="8"/>
  <c r="C16" i="8"/>
  <c r="C24" i="8"/>
  <c r="C80" i="8"/>
  <c r="C39" i="8"/>
  <c r="C57" i="2"/>
  <c r="C19" i="2"/>
  <c r="C84" i="2"/>
  <c r="C79" i="2"/>
  <c r="C30" i="2"/>
  <c r="C99" i="2"/>
  <c r="C54" i="2"/>
  <c r="C49" i="2"/>
  <c r="C27" i="2"/>
  <c r="C21" i="2"/>
  <c r="C81" i="2"/>
  <c r="C43" i="2"/>
  <c r="C51" i="2"/>
  <c r="C92" i="2"/>
  <c r="C112" i="2"/>
  <c r="C73" i="2"/>
  <c r="C113" i="2"/>
  <c r="C106" i="2"/>
  <c r="C25" i="2"/>
  <c r="C68" i="2"/>
  <c r="C12" i="2"/>
  <c r="C59" i="2"/>
  <c r="C87" i="2"/>
  <c r="C78" i="2"/>
  <c r="C128" i="3"/>
  <c r="L138" i="3" l="1"/>
  <c r="P138" i="3"/>
  <c r="P34" i="3"/>
  <c r="I34" i="3"/>
  <c r="D106" i="3"/>
  <c r="E106" i="3" s="1"/>
  <c r="D141" i="3"/>
  <c r="E141" i="3" s="1"/>
  <c r="P140" i="3"/>
  <c r="L140" i="3"/>
  <c r="P137" i="3"/>
  <c r="L137" i="3"/>
  <c r="D104" i="3"/>
  <c r="E104" i="3" s="1"/>
  <c r="D105" i="3"/>
  <c r="E105" i="3" s="1"/>
  <c r="D22" i="9"/>
  <c r="E22" i="9" s="1"/>
  <c r="P22" i="9" s="1"/>
  <c r="D87" i="9"/>
  <c r="E87" i="9" s="1"/>
  <c r="D65" i="9"/>
  <c r="E65" i="9" s="1"/>
  <c r="I22" i="9"/>
  <c r="D100" i="2"/>
  <c r="E100" i="2" s="1"/>
  <c r="P100" i="2" s="1"/>
  <c r="D131" i="6"/>
  <c r="E131" i="6" s="1"/>
  <c r="P131" i="6" s="1"/>
  <c r="D99" i="6"/>
  <c r="E99" i="6" s="1"/>
  <c r="P99" i="6" s="1"/>
  <c r="D127" i="6"/>
  <c r="E127" i="6" s="1"/>
  <c r="D111" i="6"/>
  <c r="E111" i="6" s="1"/>
  <c r="P111" i="6" s="1"/>
  <c r="D120" i="6"/>
  <c r="E120" i="6" s="1"/>
  <c r="D110" i="6"/>
  <c r="E110" i="6" s="1"/>
  <c r="D114" i="6"/>
  <c r="E114" i="6" s="1"/>
  <c r="L114" i="6" s="1"/>
  <c r="D18" i="6"/>
  <c r="E18" i="6" s="1"/>
  <c r="I18" i="6" s="1"/>
  <c r="D52" i="6"/>
  <c r="E52" i="6" s="1"/>
  <c r="G52" i="6" s="1"/>
  <c r="D28" i="6"/>
  <c r="E28" i="6" s="1"/>
  <c r="H28" i="6" s="1"/>
  <c r="D33" i="6"/>
  <c r="E33" i="6" s="1"/>
  <c r="H33" i="6" s="1"/>
  <c r="D51" i="6"/>
  <c r="E51" i="6" s="1"/>
  <c r="P51" i="6" s="1"/>
  <c r="D87" i="6"/>
  <c r="E87" i="6" s="1"/>
  <c r="P87" i="6" s="1"/>
  <c r="D112" i="6"/>
  <c r="E112" i="6" s="1"/>
  <c r="P112" i="6" s="1"/>
  <c r="D58" i="6"/>
  <c r="E58" i="6" s="1"/>
  <c r="O58" i="6" s="1"/>
  <c r="O135" i="6" s="1"/>
  <c r="D39" i="6"/>
  <c r="E39" i="6" s="1"/>
  <c r="H39" i="6" s="1"/>
  <c r="D31" i="6"/>
  <c r="E31" i="6" s="1"/>
  <c r="H31" i="6" s="1"/>
  <c r="D72" i="6"/>
  <c r="E72" i="6" s="1"/>
  <c r="P72" i="6" s="1"/>
  <c r="D20" i="6"/>
  <c r="E20" i="6" s="1"/>
  <c r="I20" i="6" s="1"/>
  <c r="D117" i="6"/>
  <c r="E117" i="6" s="1"/>
  <c r="P117" i="6" s="1"/>
  <c r="D26" i="6"/>
  <c r="E26" i="6" s="1"/>
  <c r="I26" i="6" s="1"/>
  <c r="D124" i="6"/>
  <c r="E124" i="6" s="1"/>
  <c r="P124" i="6" s="1"/>
  <c r="D16" i="6"/>
  <c r="E16" i="6" s="1"/>
  <c r="P16" i="6" s="1"/>
  <c r="D43" i="6"/>
  <c r="E43" i="6" s="1"/>
  <c r="H43" i="6" s="1"/>
  <c r="D32" i="6"/>
  <c r="E32" i="6" s="1"/>
  <c r="I32" i="6" s="1"/>
  <c r="I38" i="6"/>
  <c r="D126" i="6"/>
  <c r="E126" i="6" s="1"/>
  <c r="L126" i="6" s="1"/>
  <c r="D23" i="6"/>
  <c r="E23" i="6" s="1"/>
  <c r="P23" i="6" s="1"/>
  <c r="H85" i="6"/>
  <c r="D63" i="6"/>
  <c r="E63" i="6" s="1"/>
  <c r="F63" i="6" s="1"/>
  <c r="D44" i="6"/>
  <c r="E44" i="6" s="1"/>
  <c r="I44" i="6" s="1"/>
  <c r="D46" i="6"/>
  <c r="E46" i="6" s="1"/>
  <c r="P46" i="6" s="1"/>
  <c r="D68" i="6"/>
  <c r="E68" i="6" s="1"/>
  <c r="F68" i="6" s="1"/>
  <c r="D76" i="6"/>
  <c r="E76" i="6" s="1"/>
  <c r="P76" i="6" s="1"/>
  <c r="D108" i="6"/>
  <c r="E108" i="6" s="1"/>
  <c r="P108" i="6" s="1"/>
  <c r="D130" i="6"/>
  <c r="E130" i="6" s="1"/>
  <c r="P130" i="6" s="1"/>
  <c r="D62" i="6"/>
  <c r="E62" i="6" s="1"/>
  <c r="P62" i="6" s="1"/>
  <c r="D93" i="6"/>
  <c r="E93" i="6" s="1"/>
  <c r="I93" i="6" s="1"/>
  <c r="D78" i="6"/>
  <c r="E78" i="6" s="1"/>
  <c r="H78" i="6" s="1"/>
  <c r="D83" i="6"/>
  <c r="E83" i="6" s="1"/>
  <c r="H83" i="6" s="1"/>
  <c r="D107" i="6"/>
  <c r="E107" i="6" s="1"/>
  <c r="P107" i="6" s="1"/>
  <c r="D125" i="6"/>
  <c r="E125" i="6" s="1"/>
  <c r="J125" i="6" s="1"/>
  <c r="D71" i="6"/>
  <c r="E71" i="6" s="1"/>
  <c r="F71" i="6" s="1"/>
  <c r="D84" i="6"/>
  <c r="E84" i="6" s="1"/>
  <c r="H84" i="6" s="1"/>
  <c r="D97" i="6"/>
  <c r="E97" i="6" s="1"/>
  <c r="P97" i="6" s="1"/>
  <c r="D102" i="6"/>
  <c r="E102" i="6" s="1"/>
  <c r="L102" i="6" s="1"/>
  <c r="D80" i="6"/>
  <c r="E80" i="6" s="1"/>
  <c r="P80" i="6" s="1"/>
  <c r="D30" i="6"/>
  <c r="E30" i="6" s="1"/>
  <c r="P116" i="6"/>
  <c r="D128" i="6"/>
  <c r="E128" i="6" s="1"/>
  <c r="P128" i="6" s="1"/>
  <c r="D14" i="6"/>
  <c r="E14" i="6" s="1"/>
  <c r="P14" i="6" s="1"/>
  <c r="D66" i="6"/>
  <c r="E66" i="6" s="1"/>
  <c r="P66" i="6" s="1"/>
  <c r="D122" i="6"/>
  <c r="E122" i="6" s="1"/>
  <c r="J122" i="6" s="1"/>
  <c r="D24" i="6"/>
  <c r="E24" i="6" s="1"/>
  <c r="I24" i="6" s="1"/>
  <c r="D57" i="6"/>
  <c r="E57" i="6" s="1"/>
  <c r="P57" i="6" s="1"/>
  <c r="D92" i="6"/>
  <c r="E92" i="6" s="1"/>
  <c r="D25" i="6"/>
  <c r="E25" i="6" s="1"/>
  <c r="I25" i="6" s="1"/>
  <c r="D64" i="6"/>
  <c r="E64" i="6" s="1"/>
  <c r="D90" i="6"/>
  <c r="E90" i="6" s="1"/>
  <c r="I90" i="6" s="1"/>
  <c r="D12" i="6"/>
  <c r="E12" i="6" s="1"/>
  <c r="H12" i="6" s="1"/>
  <c r="M119" i="6"/>
  <c r="M135" i="6" s="1"/>
  <c r="I148" i="6" s="1"/>
  <c r="P119" i="6"/>
  <c r="D13" i="6"/>
  <c r="E13" i="6" s="1"/>
  <c r="P13" i="6" s="1"/>
  <c r="D109" i="6"/>
  <c r="E109" i="6" s="1"/>
  <c r="D129" i="6"/>
  <c r="E129" i="6" s="1"/>
  <c r="D94" i="6"/>
  <c r="E94" i="6" s="1"/>
  <c r="D21" i="6"/>
  <c r="E21" i="6" s="1"/>
  <c r="D81" i="6"/>
  <c r="E81" i="6" s="1"/>
  <c r="P81" i="6" s="1"/>
  <c r="D70" i="6"/>
  <c r="E70" i="6" s="1"/>
  <c r="D82" i="6"/>
  <c r="E82" i="6" s="1"/>
  <c r="P82" i="6" s="1"/>
  <c r="D123" i="6"/>
  <c r="E123" i="6" s="1"/>
  <c r="D45" i="6"/>
  <c r="E45" i="6" s="1"/>
  <c r="D34" i="6"/>
  <c r="E34" i="6" s="1"/>
  <c r="D86" i="6"/>
  <c r="E86" i="6" s="1"/>
  <c r="D96" i="6"/>
  <c r="E96" i="6" s="1"/>
  <c r="D60" i="6"/>
  <c r="E60" i="6" s="1"/>
  <c r="D17" i="6"/>
  <c r="E17" i="6" s="1"/>
  <c r="D98" i="6"/>
  <c r="E98" i="6" s="1"/>
  <c r="D29" i="6"/>
  <c r="E29" i="6" s="1"/>
  <c r="D104" i="6"/>
  <c r="E104" i="6" s="1"/>
  <c r="P75" i="6"/>
  <c r="F75" i="6"/>
  <c r="D41" i="6"/>
  <c r="E41" i="6" s="1"/>
  <c r="D19" i="6"/>
  <c r="E19" i="6" s="1"/>
  <c r="D118" i="6"/>
  <c r="E118" i="6" s="1"/>
  <c r="D15" i="6"/>
  <c r="E15" i="6" s="1"/>
  <c r="D69" i="6"/>
  <c r="E69" i="6" s="1"/>
  <c r="D61" i="6"/>
  <c r="E61" i="6" s="1"/>
  <c r="D101" i="6"/>
  <c r="E101" i="6" s="1"/>
  <c r="D47" i="6"/>
  <c r="E47" i="6" s="1"/>
  <c r="D37" i="6"/>
  <c r="E37" i="6" s="1"/>
  <c r="D121" i="6"/>
  <c r="E121" i="6" s="1"/>
  <c r="D48" i="6"/>
  <c r="E48" i="6" s="1"/>
  <c r="P48" i="6" s="1"/>
  <c r="D103" i="6"/>
  <c r="E103" i="6" s="1"/>
  <c r="L103" i="6" s="1"/>
  <c r="D105" i="6"/>
  <c r="E105" i="6" s="1"/>
  <c r="L105" i="6" s="1"/>
  <c r="D73" i="6"/>
  <c r="E73" i="6" s="1"/>
  <c r="D56" i="6"/>
  <c r="E56" i="6" s="1"/>
  <c r="G56" i="6" s="1"/>
  <c r="D77" i="6"/>
  <c r="E77" i="6" s="1"/>
  <c r="P77" i="6" s="1"/>
  <c r="D42" i="6"/>
  <c r="E42" i="6" s="1"/>
  <c r="D35" i="6"/>
  <c r="E35" i="6" s="1"/>
  <c r="D53" i="6"/>
  <c r="E53" i="6" s="1"/>
  <c r="G53" i="6" s="1"/>
  <c r="D113" i="6"/>
  <c r="E113" i="6" s="1"/>
  <c r="D100" i="6"/>
  <c r="E100" i="6" s="1"/>
  <c r="D79" i="6"/>
  <c r="E79" i="6" s="1"/>
  <c r="D88" i="6"/>
  <c r="E88" i="6" s="1"/>
  <c r="D40" i="6"/>
  <c r="E40" i="6" s="1"/>
  <c r="D54" i="6"/>
  <c r="E54" i="6" s="1"/>
  <c r="D22" i="6"/>
  <c r="E22" i="6" s="1"/>
  <c r="D95" i="6"/>
  <c r="E95" i="6" s="1"/>
  <c r="D49" i="6"/>
  <c r="E49" i="6" s="1"/>
  <c r="D55" i="6"/>
  <c r="E55" i="6" s="1"/>
  <c r="D115" i="6"/>
  <c r="E115" i="6" s="1"/>
  <c r="D74" i="6"/>
  <c r="E74" i="6" s="1"/>
  <c r="D132" i="6"/>
  <c r="E132" i="6" s="1"/>
  <c r="D128" i="3"/>
  <c r="E128" i="3" s="1"/>
  <c r="L128" i="3" s="1"/>
  <c r="D93" i="3"/>
  <c r="E93" i="3" s="1"/>
  <c r="F93" i="3" s="1"/>
  <c r="D51" i="3"/>
  <c r="E51" i="3" s="1"/>
  <c r="P51" i="3" s="1"/>
  <c r="D68" i="3"/>
  <c r="E68" i="3" s="1"/>
  <c r="P68" i="3" s="1"/>
  <c r="D92" i="3"/>
  <c r="E92" i="3" s="1"/>
  <c r="F92" i="3" s="1"/>
  <c r="D87" i="3"/>
  <c r="E87" i="3" s="1"/>
  <c r="G87" i="3" s="1"/>
  <c r="D134" i="3"/>
  <c r="E134" i="3" s="1"/>
  <c r="P134" i="3" s="1"/>
  <c r="D102" i="3"/>
  <c r="E102" i="3" s="1"/>
  <c r="I102" i="3" s="1"/>
  <c r="D33" i="3"/>
  <c r="E33" i="3" s="1"/>
  <c r="P33" i="3" s="1"/>
  <c r="D50" i="3"/>
  <c r="E50" i="3" s="1"/>
  <c r="H50" i="3" s="1"/>
  <c r="D49" i="3"/>
  <c r="E49" i="3" s="1"/>
  <c r="P49" i="3" s="1"/>
  <c r="D130" i="3"/>
  <c r="E130" i="3" s="1"/>
  <c r="L130" i="3" s="1"/>
  <c r="D36" i="3"/>
  <c r="E36" i="3" s="1"/>
  <c r="P36" i="3" s="1"/>
  <c r="D90" i="3"/>
  <c r="E90" i="3" s="1"/>
  <c r="G90" i="3" s="1"/>
  <c r="D70" i="3"/>
  <c r="E70" i="3" s="1"/>
  <c r="G70" i="3" s="1"/>
  <c r="D14" i="3"/>
  <c r="E14" i="3" s="1"/>
  <c r="H14" i="3" s="1"/>
  <c r="D77" i="3"/>
  <c r="E77" i="3" s="1"/>
  <c r="P77" i="3" s="1"/>
  <c r="D82" i="3"/>
  <c r="E82" i="3" s="1"/>
  <c r="P82" i="3" s="1"/>
  <c r="D115" i="3"/>
  <c r="E115" i="3" s="1"/>
  <c r="I115" i="3" s="1"/>
  <c r="D103" i="3"/>
  <c r="E103" i="3" s="1"/>
  <c r="I103" i="3" s="1"/>
  <c r="D114" i="3"/>
  <c r="E114" i="3" s="1"/>
  <c r="P114" i="3" s="1"/>
  <c r="D32" i="3"/>
  <c r="E32" i="3" s="1"/>
  <c r="P32" i="3" s="1"/>
  <c r="D129" i="3"/>
  <c r="E129" i="3" s="1"/>
  <c r="L129" i="3" s="1"/>
  <c r="D121" i="3"/>
  <c r="E121" i="3" s="1"/>
  <c r="J121" i="3" s="1"/>
  <c r="D133" i="3"/>
  <c r="E133" i="3" s="1"/>
  <c r="L133" i="3" s="1"/>
  <c r="D56" i="3"/>
  <c r="E56" i="3" s="1"/>
  <c r="P56" i="3" s="1"/>
  <c r="D43" i="3"/>
  <c r="E43" i="3" s="1"/>
  <c r="I43" i="3" s="1"/>
  <c r="D16" i="3"/>
  <c r="E16" i="3" s="1"/>
  <c r="P16" i="3" s="1"/>
  <c r="D143" i="3"/>
  <c r="E143" i="3" s="1"/>
  <c r="P143" i="3" s="1"/>
  <c r="D61" i="3"/>
  <c r="E61" i="3" s="1"/>
  <c r="P61" i="3" s="1"/>
  <c r="D22" i="3"/>
  <c r="E22" i="3" s="1"/>
  <c r="P22" i="3" s="1"/>
  <c r="D79" i="3"/>
  <c r="E79" i="3" s="1"/>
  <c r="F79" i="3" s="1"/>
  <c r="D19" i="3"/>
  <c r="E19" i="3" s="1"/>
  <c r="L19" i="3" s="1"/>
  <c r="D136" i="3"/>
  <c r="E136" i="3" s="1"/>
  <c r="L136" i="3" s="1"/>
  <c r="D80" i="3"/>
  <c r="E80" i="3" s="1"/>
  <c r="P80" i="3" s="1"/>
  <c r="D21" i="3"/>
  <c r="E21" i="3" s="1"/>
  <c r="P21" i="3" s="1"/>
  <c r="D28" i="3"/>
  <c r="E28" i="3" s="1"/>
  <c r="P28" i="3" s="1"/>
  <c r="D52" i="3"/>
  <c r="E52" i="3" s="1"/>
  <c r="H52" i="3" s="1"/>
  <c r="D153" i="3"/>
  <c r="E153" i="3" s="1"/>
  <c r="P153" i="3" s="1"/>
  <c r="D94" i="3"/>
  <c r="E94" i="3" s="1"/>
  <c r="H94" i="3" s="1"/>
  <c r="D145" i="3"/>
  <c r="E145" i="3" s="1"/>
  <c r="P145" i="3" s="1"/>
  <c r="D131" i="3"/>
  <c r="E131" i="3" s="1"/>
  <c r="P131" i="3" s="1"/>
  <c r="D125" i="3"/>
  <c r="E125" i="3" s="1"/>
  <c r="P125" i="3" s="1"/>
  <c r="D47" i="3"/>
  <c r="E47" i="3" s="1"/>
  <c r="I47" i="3" s="1"/>
  <c r="D18" i="3"/>
  <c r="E18" i="3" s="1"/>
  <c r="H18" i="3" s="1"/>
  <c r="D89" i="3"/>
  <c r="E89" i="3" s="1"/>
  <c r="F89" i="3" s="1"/>
  <c r="D40" i="3"/>
  <c r="E40" i="3" s="1"/>
  <c r="P40" i="3" s="1"/>
  <c r="D120" i="3"/>
  <c r="E120" i="3" s="1"/>
  <c r="J120" i="3" s="1"/>
  <c r="D37" i="3"/>
  <c r="E37" i="3" s="1"/>
  <c r="H37" i="3" s="1"/>
  <c r="D76" i="3"/>
  <c r="E76" i="3" s="1"/>
  <c r="P76" i="3" s="1"/>
  <c r="D147" i="3"/>
  <c r="E147" i="3" s="1"/>
  <c r="P147" i="3" s="1"/>
  <c r="D91" i="3"/>
  <c r="E91" i="3" s="1"/>
  <c r="P91" i="3" s="1"/>
  <c r="D55" i="3"/>
  <c r="E55" i="3" s="1"/>
  <c r="I55" i="3" s="1"/>
  <c r="D156" i="3"/>
  <c r="E156" i="3" s="1"/>
  <c r="P156" i="3" s="1"/>
  <c r="D71" i="3"/>
  <c r="E71" i="3" s="1"/>
  <c r="F71" i="3" s="1"/>
  <c r="D146" i="3"/>
  <c r="E146" i="3" s="1"/>
  <c r="J146" i="3" s="1"/>
  <c r="D95" i="3"/>
  <c r="E95" i="3" s="1"/>
  <c r="H95" i="3" s="1"/>
  <c r="D119" i="3"/>
  <c r="E119" i="3" s="1"/>
  <c r="P119" i="3" s="1"/>
  <c r="D30" i="3"/>
  <c r="E30" i="3" s="1"/>
  <c r="I30" i="3" s="1"/>
  <c r="D83" i="3"/>
  <c r="E83" i="3" s="1"/>
  <c r="P83" i="3" s="1"/>
  <c r="D152" i="3"/>
  <c r="E152" i="3" s="1"/>
  <c r="L152" i="3" s="1"/>
  <c r="D35" i="3"/>
  <c r="E35" i="3" s="1"/>
  <c r="P35" i="3" s="1"/>
  <c r="D24" i="3"/>
  <c r="E24" i="3" s="1"/>
  <c r="P24" i="3" s="1"/>
  <c r="D144" i="3"/>
  <c r="E144" i="3" s="1"/>
  <c r="P144" i="3" s="1"/>
  <c r="D48" i="3"/>
  <c r="E48" i="3" s="1"/>
  <c r="P48" i="3" s="1"/>
  <c r="D110" i="3"/>
  <c r="E110" i="3" s="1"/>
  <c r="P110" i="3" s="1"/>
  <c r="D150" i="3"/>
  <c r="E150" i="3" s="1"/>
  <c r="P150" i="3" s="1"/>
  <c r="D44" i="3"/>
  <c r="E44" i="3" s="1"/>
  <c r="P44" i="3" s="1"/>
  <c r="D100" i="3"/>
  <c r="E100" i="3" s="1"/>
  <c r="P100" i="3" s="1"/>
  <c r="D46" i="3"/>
  <c r="E46" i="3" s="1"/>
  <c r="P46" i="3" s="1"/>
  <c r="D29" i="3"/>
  <c r="E29" i="3" s="1"/>
  <c r="P29" i="3" s="1"/>
  <c r="D99" i="3"/>
  <c r="E99" i="3" s="1"/>
  <c r="H99" i="3" s="1"/>
  <c r="D13" i="3"/>
  <c r="E13" i="3" s="1"/>
  <c r="I13" i="3" s="1"/>
  <c r="D86" i="3"/>
  <c r="E86" i="3" s="1"/>
  <c r="P86" i="3" s="1"/>
  <c r="D66" i="3"/>
  <c r="E66" i="3" s="1"/>
  <c r="I66" i="3" s="1"/>
  <c r="D69" i="3"/>
  <c r="E69" i="3" s="1"/>
  <c r="G69" i="3" s="1"/>
  <c r="D96" i="3"/>
  <c r="E96" i="3" s="1"/>
  <c r="P96" i="3" s="1"/>
  <c r="D132" i="3"/>
  <c r="E132" i="3" s="1"/>
  <c r="L132" i="3" s="1"/>
  <c r="D78" i="3"/>
  <c r="E78" i="3" s="1"/>
  <c r="F78" i="3" s="1"/>
  <c r="D39" i="3"/>
  <c r="E39" i="3" s="1"/>
  <c r="H39" i="3" s="1"/>
  <c r="D116" i="3"/>
  <c r="E116" i="3" s="1"/>
  <c r="J116" i="3" s="1"/>
  <c r="D59" i="3"/>
  <c r="E59" i="3" s="1"/>
  <c r="I59" i="3" s="1"/>
  <c r="D149" i="3"/>
  <c r="E149" i="3" s="1"/>
  <c r="P149" i="3" s="1"/>
  <c r="D84" i="3"/>
  <c r="E84" i="3" s="1"/>
  <c r="F84" i="3" s="1"/>
  <c r="D148" i="3"/>
  <c r="E148" i="3" s="1"/>
  <c r="P148" i="3" s="1"/>
  <c r="D67" i="3"/>
  <c r="E67" i="3" s="1"/>
  <c r="P67" i="3" s="1"/>
  <c r="D20" i="3"/>
  <c r="E20" i="3" s="1"/>
  <c r="I20" i="3" s="1"/>
  <c r="D63" i="3"/>
  <c r="E63" i="3" s="1"/>
  <c r="I63" i="3" s="1"/>
  <c r="D72" i="3"/>
  <c r="E72" i="3" s="1"/>
  <c r="G72" i="3" s="1"/>
  <c r="D53" i="3"/>
  <c r="E53" i="3" s="1"/>
  <c r="H53" i="3" s="1"/>
  <c r="D25" i="3"/>
  <c r="E25" i="3" s="1"/>
  <c r="P25" i="3" s="1"/>
  <c r="D73" i="3"/>
  <c r="E73" i="3" s="1"/>
  <c r="G73" i="3" s="1"/>
  <c r="D85" i="3"/>
  <c r="E85" i="3" s="1"/>
  <c r="P85" i="3" s="1"/>
  <c r="D65" i="3"/>
  <c r="E65" i="3" s="1"/>
  <c r="P65" i="3" s="1"/>
  <c r="D64" i="3"/>
  <c r="E64" i="3" s="1"/>
  <c r="H64" i="3" s="1"/>
  <c r="D54" i="3"/>
  <c r="E54" i="3" s="1"/>
  <c r="P54" i="3" s="1"/>
  <c r="D74" i="3"/>
  <c r="E74" i="3" s="1"/>
  <c r="O74" i="3" s="1"/>
  <c r="D109" i="3"/>
  <c r="E109" i="3" s="1"/>
  <c r="P109" i="3" s="1"/>
  <c r="D98" i="3"/>
  <c r="E98" i="3" s="1"/>
  <c r="P98" i="3" s="1"/>
  <c r="D117" i="3"/>
  <c r="E117" i="3" s="1"/>
  <c r="J117" i="3" s="1"/>
  <c r="D111" i="3"/>
  <c r="E111" i="3" s="1"/>
  <c r="P111" i="3" s="1"/>
  <c r="D154" i="3"/>
  <c r="E154" i="3" s="1"/>
  <c r="N154" i="3" s="1"/>
  <c r="D127" i="3"/>
  <c r="E127" i="3" s="1"/>
  <c r="D155" i="3"/>
  <c r="E155" i="3" s="1"/>
  <c r="N155" i="3" s="1"/>
  <c r="D142" i="3"/>
  <c r="E142" i="3" s="1"/>
  <c r="M142" i="3" s="1"/>
  <c r="M159" i="3" s="1"/>
  <c r="I172" i="3" s="1"/>
  <c r="D112" i="3"/>
  <c r="E112" i="3" s="1"/>
  <c r="P112" i="3" s="1"/>
  <c r="D151" i="3"/>
  <c r="E151" i="3" s="1"/>
  <c r="K151" i="3" s="1"/>
  <c r="D81" i="3"/>
  <c r="E81" i="3" s="1"/>
  <c r="P81" i="3" s="1"/>
  <c r="D57" i="3"/>
  <c r="E57" i="3" s="1"/>
  <c r="I57" i="3" s="1"/>
  <c r="D38" i="3"/>
  <c r="E38" i="3" s="1"/>
  <c r="P38" i="3" s="1"/>
  <c r="D42" i="3"/>
  <c r="E42" i="3" s="1"/>
  <c r="P42" i="3" s="1"/>
  <c r="D15" i="3"/>
  <c r="E15" i="3" s="1"/>
  <c r="I15" i="3" s="1"/>
  <c r="D122" i="3"/>
  <c r="E122" i="3" s="1"/>
  <c r="L122" i="3" s="1"/>
  <c r="D23" i="3"/>
  <c r="E23" i="3" s="1"/>
  <c r="I23" i="3" s="1"/>
  <c r="D118" i="3"/>
  <c r="E118" i="3" s="1"/>
  <c r="P118" i="3" s="1"/>
  <c r="D62" i="3"/>
  <c r="E62" i="3" s="1"/>
  <c r="I62" i="3" s="1"/>
  <c r="D107" i="3"/>
  <c r="E107" i="3" s="1"/>
  <c r="P107" i="3" s="1"/>
  <c r="D108" i="3"/>
  <c r="E108" i="3" s="1"/>
  <c r="I108" i="3" s="1"/>
  <c r="D88" i="3"/>
  <c r="E88" i="3" s="1"/>
  <c r="P88" i="3" s="1"/>
  <c r="D75" i="3"/>
  <c r="E75" i="3" s="1"/>
  <c r="P75" i="3" s="1"/>
  <c r="D12" i="3"/>
  <c r="E12" i="3" s="1"/>
  <c r="P12" i="3" s="1"/>
  <c r="D41" i="3"/>
  <c r="E41" i="3" s="1"/>
  <c r="P41" i="3" s="1"/>
  <c r="D126" i="3"/>
  <c r="E126" i="3" s="1"/>
  <c r="P126" i="3" s="1"/>
  <c r="D60" i="3"/>
  <c r="E60" i="3" s="1"/>
  <c r="P60" i="3" s="1"/>
  <c r="D45" i="3"/>
  <c r="E45" i="3" s="1"/>
  <c r="I45" i="3" s="1"/>
  <c r="D101" i="3"/>
  <c r="E101" i="3" s="1"/>
  <c r="P101" i="3" s="1"/>
  <c r="D135" i="3"/>
  <c r="E135" i="3" s="1"/>
  <c r="L135" i="3" s="1"/>
  <c r="D113" i="3"/>
  <c r="E113" i="3" s="1"/>
  <c r="I113" i="3" s="1"/>
  <c r="D31" i="3"/>
  <c r="E31" i="3" s="1"/>
  <c r="I31" i="3" s="1"/>
  <c r="D17" i="3"/>
  <c r="E17" i="3" s="1"/>
  <c r="H17" i="3" s="1"/>
  <c r="D124" i="3"/>
  <c r="E124" i="3" s="1"/>
  <c r="L124" i="3" s="1"/>
  <c r="D58" i="3"/>
  <c r="E58" i="3" s="1"/>
  <c r="I58" i="3" s="1"/>
  <c r="D139" i="3"/>
  <c r="E139" i="3" s="1"/>
  <c r="L139" i="3" s="1"/>
  <c r="I27" i="3"/>
  <c r="P27" i="3"/>
  <c r="P157" i="3"/>
  <c r="I26" i="3"/>
  <c r="H97" i="3"/>
  <c r="I22" i="3"/>
  <c r="L123" i="3"/>
  <c r="P47" i="3"/>
  <c r="D108" i="2"/>
  <c r="E108" i="2" s="1"/>
  <c r="D67" i="2"/>
  <c r="E67" i="2" s="1"/>
  <c r="F67" i="2" s="1"/>
  <c r="D45" i="2"/>
  <c r="E45" i="2" s="1"/>
  <c r="P45" i="2" s="1"/>
  <c r="D71" i="2"/>
  <c r="E71" i="2" s="1"/>
  <c r="G71" i="2" s="1"/>
  <c r="D33" i="2"/>
  <c r="E33" i="2" s="1"/>
  <c r="P33" i="2" s="1"/>
  <c r="D15" i="2"/>
  <c r="E15" i="2" s="1"/>
  <c r="H15" i="2" s="1"/>
  <c r="D66" i="2"/>
  <c r="E66" i="2" s="1"/>
  <c r="P66" i="2" s="1"/>
  <c r="D69" i="2"/>
  <c r="E69" i="2" s="1"/>
  <c r="F69" i="2" s="1"/>
  <c r="D16" i="2"/>
  <c r="E16" i="2" s="1"/>
  <c r="P16" i="2" s="1"/>
  <c r="D114" i="2"/>
  <c r="E114" i="2" s="1"/>
  <c r="P114" i="2" s="1"/>
  <c r="D83" i="2"/>
  <c r="E83" i="2" s="1"/>
  <c r="I83" i="2" s="1"/>
  <c r="D59" i="2"/>
  <c r="E59" i="2" s="1"/>
  <c r="P59" i="2" s="1"/>
  <c r="D106" i="2"/>
  <c r="E106" i="2" s="1"/>
  <c r="P106" i="2" s="1"/>
  <c r="D92" i="2"/>
  <c r="E92" i="2" s="1"/>
  <c r="P92" i="2" s="1"/>
  <c r="D21" i="2"/>
  <c r="E21" i="2" s="1"/>
  <c r="I21" i="2" s="1"/>
  <c r="D99" i="2"/>
  <c r="E99" i="2" s="1"/>
  <c r="L99" i="2" s="1"/>
  <c r="D19" i="2"/>
  <c r="E19" i="2" s="1"/>
  <c r="P19" i="2" s="1"/>
  <c r="D61" i="2"/>
  <c r="E61" i="2" s="1"/>
  <c r="F61" i="2" s="1"/>
  <c r="D26" i="2"/>
  <c r="E26" i="2" s="1"/>
  <c r="H26" i="2" s="1"/>
  <c r="D32" i="2"/>
  <c r="E32" i="2" s="1"/>
  <c r="I32" i="2" s="1"/>
  <c r="D12" i="2"/>
  <c r="E12" i="2" s="1"/>
  <c r="P12" i="2" s="1"/>
  <c r="D113" i="2"/>
  <c r="E113" i="2" s="1"/>
  <c r="P113" i="2" s="1"/>
  <c r="D51" i="2"/>
  <c r="E51" i="2" s="1"/>
  <c r="P51" i="2" s="1"/>
  <c r="D27" i="2"/>
  <c r="E27" i="2" s="1"/>
  <c r="H27" i="2" s="1"/>
  <c r="D30" i="2"/>
  <c r="E30" i="2" s="1"/>
  <c r="P30" i="2" s="1"/>
  <c r="D57" i="2"/>
  <c r="E57" i="2" s="1"/>
  <c r="P57" i="2" s="1"/>
  <c r="D50" i="2"/>
  <c r="E50" i="2" s="1"/>
  <c r="P50" i="2" s="1"/>
  <c r="D24" i="2"/>
  <c r="E24" i="2" s="1"/>
  <c r="P24" i="2" s="1"/>
  <c r="D86" i="2"/>
  <c r="E86" i="2" s="1"/>
  <c r="P86" i="2" s="1"/>
  <c r="D47" i="2"/>
  <c r="E47" i="2" s="1"/>
  <c r="I47" i="2" s="1"/>
  <c r="D98" i="2"/>
  <c r="E98" i="2" s="1"/>
  <c r="J98" i="2" s="1"/>
  <c r="D44" i="2"/>
  <c r="E44" i="2" s="1"/>
  <c r="I44" i="2" s="1"/>
  <c r="D48" i="2"/>
  <c r="E48" i="2" s="1"/>
  <c r="I48" i="2" s="1"/>
  <c r="D39" i="2"/>
  <c r="E39" i="2" s="1"/>
  <c r="P39" i="2" s="1"/>
  <c r="D78" i="2"/>
  <c r="E78" i="2" s="1"/>
  <c r="H78" i="2" s="1"/>
  <c r="D68" i="2"/>
  <c r="E68" i="2" s="1"/>
  <c r="P68" i="2" s="1"/>
  <c r="D73" i="2"/>
  <c r="E73" i="2" s="1"/>
  <c r="F73" i="2" s="1"/>
  <c r="D43" i="2"/>
  <c r="E43" i="2" s="1"/>
  <c r="P43" i="2" s="1"/>
  <c r="D49" i="2"/>
  <c r="E49" i="2" s="1"/>
  <c r="P49" i="2" s="1"/>
  <c r="D79" i="2"/>
  <c r="E79" i="2" s="1"/>
  <c r="H79" i="2" s="1"/>
  <c r="D95" i="2"/>
  <c r="E95" i="2" s="1"/>
  <c r="P95" i="2" s="1"/>
  <c r="D82" i="2"/>
  <c r="E82" i="2" s="1"/>
  <c r="H82" i="2" s="1"/>
  <c r="D104" i="2"/>
  <c r="E104" i="2" s="1"/>
  <c r="L104" i="2" s="1"/>
  <c r="D17" i="2"/>
  <c r="E17" i="2" s="1"/>
  <c r="H17" i="2" s="1"/>
  <c r="D110" i="2"/>
  <c r="E110" i="2" s="1"/>
  <c r="L110" i="2" s="1"/>
  <c r="D31" i="2"/>
  <c r="E31" i="2" s="1"/>
  <c r="P31" i="2" s="1"/>
  <c r="D93" i="2"/>
  <c r="E93" i="2" s="1"/>
  <c r="P93" i="2" s="1"/>
  <c r="D74" i="2"/>
  <c r="E74" i="2" s="1"/>
  <c r="F74" i="2" s="1"/>
  <c r="D111" i="2"/>
  <c r="E111" i="2" s="1"/>
  <c r="K111" i="2" s="1"/>
  <c r="D97" i="2"/>
  <c r="E97" i="2" s="1"/>
  <c r="J97" i="2" s="1"/>
  <c r="D107" i="2"/>
  <c r="E107" i="2" s="1"/>
  <c r="P107" i="2" s="1"/>
  <c r="D55" i="2"/>
  <c r="E55" i="2" s="1"/>
  <c r="O55" i="2" s="1"/>
  <c r="O116" i="2" s="1"/>
  <c r="D46" i="2"/>
  <c r="E46" i="2" s="1"/>
  <c r="P46" i="2" s="1"/>
  <c r="D36" i="2"/>
  <c r="E36" i="2" s="1"/>
  <c r="P36" i="2" s="1"/>
  <c r="D14" i="2"/>
  <c r="E14" i="2" s="1"/>
  <c r="P14" i="2" s="1"/>
  <c r="D63" i="2"/>
  <c r="E63" i="2" s="1"/>
  <c r="F63" i="2" s="1"/>
  <c r="D109" i="2"/>
  <c r="E109" i="2" s="1"/>
  <c r="J109" i="2" s="1"/>
  <c r="D52" i="2"/>
  <c r="E52" i="2" s="1"/>
  <c r="G52" i="2" s="1"/>
  <c r="D38" i="2"/>
  <c r="E38" i="2" s="1"/>
  <c r="H38" i="2" s="1"/>
  <c r="D102" i="2"/>
  <c r="E102" i="2" s="1"/>
  <c r="L102" i="2" s="1"/>
  <c r="D28" i="2"/>
  <c r="E28" i="2" s="1"/>
  <c r="H28" i="2" s="1"/>
  <c r="P96" i="2"/>
  <c r="D77" i="2"/>
  <c r="E77" i="2" s="1"/>
  <c r="P77" i="2" s="1"/>
  <c r="D85" i="2"/>
  <c r="E85" i="2" s="1"/>
  <c r="I85" i="2" s="1"/>
  <c r="D76" i="2"/>
  <c r="E76" i="2" s="1"/>
  <c r="P76" i="2" s="1"/>
  <c r="D91" i="2"/>
  <c r="E91" i="2" s="1"/>
  <c r="P91" i="2" s="1"/>
  <c r="D18" i="2"/>
  <c r="E18" i="2" s="1"/>
  <c r="H18" i="2" s="1"/>
  <c r="D22" i="2"/>
  <c r="E22" i="2" s="1"/>
  <c r="I22" i="2" s="1"/>
  <c r="D54" i="4"/>
  <c r="E54" i="4" s="1"/>
  <c r="P54" i="4" s="1"/>
  <c r="D61" i="4"/>
  <c r="E61" i="4" s="1"/>
  <c r="H61" i="4" s="1"/>
  <c r="P65" i="5"/>
  <c r="J65" i="5"/>
  <c r="D83" i="5"/>
  <c r="E83" i="5" s="1"/>
  <c r="P83" i="5" s="1"/>
  <c r="D61" i="5"/>
  <c r="E61" i="5" s="1"/>
  <c r="D73" i="5"/>
  <c r="E73" i="5" s="1"/>
  <c r="P73" i="5" s="1"/>
  <c r="D59" i="5"/>
  <c r="E59" i="5" s="1"/>
  <c r="H59" i="5" s="1"/>
  <c r="D14" i="5"/>
  <c r="E14" i="5" s="1"/>
  <c r="H14" i="5" s="1"/>
  <c r="D67" i="5"/>
  <c r="E67" i="5" s="1"/>
  <c r="P67" i="5" s="1"/>
  <c r="D47" i="5"/>
  <c r="E47" i="5" s="1"/>
  <c r="P47" i="5" s="1"/>
  <c r="D58" i="5"/>
  <c r="E58" i="5" s="1"/>
  <c r="P58" i="5" s="1"/>
  <c r="D55" i="5"/>
  <c r="E55" i="5" s="1"/>
  <c r="H55" i="5" s="1"/>
  <c r="D44" i="5"/>
  <c r="E44" i="5" s="1"/>
  <c r="F44" i="5" s="1"/>
  <c r="D20" i="5"/>
  <c r="E20" i="5" s="1"/>
  <c r="H20" i="5" s="1"/>
  <c r="D30" i="5"/>
  <c r="E30" i="5" s="1"/>
  <c r="I30" i="5" s="1"/>
  <c r="D52" i="5"/>
  <c r="E52" i="5" s="1"/>
  <c r="P52" i="5" s="1"/>
  <c r="D85" i="5"/>
  <c r="E85" i="5" s="1"/>
  <c r="P85" i="5" s="1"/>
  <c r="D75" i="5"/>
  <c r="E75" i="5" s="1"/>
  <c r="P75" i="5" s="1"/>
  <c r="D41" i="5"/>
  <c r="E41" i="5" s="1"/>
  <c r="P41" i="5" s="1"/>
  <c r="D71" i="5"/>
  <c r="E71" i="5" s="1"/>
  <c r="L71" i="5" s="1"/>
  <c r="D57" i="5"/>
  <c r="E57" i="5" s="1"/>
  <c r="P57" i="5" s="1"/>
  <c r="D67" i="7"/>
  <c r="E67" i="7" s="1"/>
  <c r="P67" i="7" s="1"/>
  <c r="D25" i="7"/>
  <c r="E25" i="7" s="1"/>
  <c r="I25" i="7" s="1"/>
  <c r="D74" i="7"/>
  <c r="E74" i="7" s="1"/>
  <c r="L74" i="7" s="1"/>
  <c r="D36" i="7"/>
  <c r="E36" i="7" s="1"/>
  <c r="F36" i="7" s="1"/>
  <c r="D62" i="7"/>
  <c r="E62" i="7" s="1"/>
  <c r="P62" i="7" s="1"/>
  <c r="D78" i="7"/>
  <c r="E78" i="7" s="1"/>
  <c r="P78" i="7" s="1"/>
  <c r="D12" i="7"/>
  <c r="E12" i="7" s="1"/>
  <c r="H12" i="7" s="1"/>
  <c r="D54" i="7"/>
  <c r="E54" i="7" s="1"/>
  <c r="H54" i="7" s="1"/>
  <c r="D48" i="7"/>
  <c r="E48" i="7" s="1"/>
  <c r="F48" i="7" s="1"/>
  <c r="D82" i="7"/>
  <c r="E82" i="7" s="1"/>
  <c r="P82" i="7" s="1"/>
  <c r="D50" i="7"/>
  <c r="E50" i="7" s="1"/>
  <c r="F50" i="7" s="1"/>
  <c r="D33" i="7"/>
  <c r="E33" i="7" s="1"/>
  <c r="P33" i="7" s="1"/>
  <c r="D24" i="7"/>
  <c r="E24" i="7" s="1"/>
  <c r="P24" i="7" s="1"/>
  <c r="D42" i="7"/>
  <c r="E42" i="7" s="1"/>
  <c r="P42" i="7" s="1"/>
  <c r="D27" i="7"/>
  <c r="E27" i="7" s="1"/>
  <c r="P27" i="7" s="1"/>
  <c r="D65" i="7"/>
  <c r="E65" i="7" s="1"/>
  <c r="P65" i="7" s="1"/>
  <c r="D53" i="7"/>
  <c r="E53" i="7" s="1"/>
  <c r="H53" i="7" s="1"/>
  <c r="D52" i="7"/>
  <c r="E52" i="7" s="1"/>
  <c r="P52" i="7" s="1"/>
  <c r="D13" i="7"/>
  <c r="E13" i="7" s="1"/>
  <c r="H13" i="7" s="1"/>
  <c r="D75" i="7"/>
  <c r="E75" i="7" s="1"/>
  <c r="P75" i="7" s="1"/>
  <c r="D39" i="7"/>
  <c r="E39" i="7" s="1"/>
  <c r="O39" i="7" s="1"/>
  <c r="D55" i="7"/>
  <c r="E55" i="7" s="1"/>
  <c r="P55" i="7" s="1"/>
  <c r="D77" i="7"/>
  <c r="E77" i="7" s="1"/>
  <c r="P77" i="7" s="1"/>
  <c r="D20" i="7"/>
  <c r="E20" i="7" s="1"/>
  <c r="P20" i="7" s="1"/>
  <c r="D51" i="7"/>
  <c r="E51" i="7" s="1"/>
  <c r="H51" i="7" s="1"/>
  <c r="D19" i="7"/>
  <c r="E19" i="7" s="1"/>
  <c r="P19" i="7" s="1"/>
  <c r="D56" i="7"/>
  <c r="E56" i="7" s="1"/>
  <c r="H56" i="7" s="1"/>
  <c r="D40" i="7"/>
  <c r="E40" i="7" s="1"/>
  <c r="P40" i="7" s="1"/>
  <c r="D71" i="7"/>
  <c r="E71" i="7" s="1"/>
  <c r="L71" i="7" s="1"/>
  <c r="D73" i="7"/>
  <c r="E73" i="7" s="1"/>
  <c r="L73" i="7" s="1"/>
  <c r="D46" i="7"/>
  <c r="E46" i="7" s="1"/>
  <c r="F46" i="7" s="1"/>
  <c r="D17" i="7"/>
  <c r="E17" i="7" s="1"/>
  <c r="P17" i="7" s="1"/>
  <c r="D22" i="7"/>
  <c r="E22" i="7" s="1"/>
  <c r="P22" i="7" s="1"/>
  <c r="D45" i="7"/>
  <c r="E45" i="7" s="1"/>
  <c r="P45" i="7" s="1"/>
  <c r="D61" i="7"/>
  <c r="E61" i="7" s="1"/>
  <c r="P61" i="7" s="1"/>
  <c r="D66" i="7"/>
  <c r="E66" i="7" s="1"/>
  <c r="I66" i="7" s="1"/>
  <c r="D47" i="7"/>
  <c r="E47" i="7" s="1"/>
  <c r="O47" i="7" s="1"/>
  <c r="D64" i="7"/>
  <c r="E64" i="7" s="1"/>
  <c r="P64" i="7" s="1"/>
  <c r="D70" i="7"/>
  <c r="E70" i="7" s="1"/>
  <c r="L70" i="7" s="1"/>
  <c r="D76" i="7"/>
  <c r="E76" i="7" s="1"/>
  <c r="P76" i="7" s="1"/>
  <c r="D16" i="7"/>
  <c r="E16" i="7" s="1"/>
  <c r="L16" i="7" s="1"/>
  <c r="D80" i="7"/>
  <c r="E80" i="7" s="1"/>
  <c r="K80" i="7" s="1"/>
  <c r="D57" i="7"/>
  <c r="E57" i="7" s="1"/>
  <c r="H57" i="7" s="1"/>
  <c r="D63" i="7"/>
  <c r="E63" i="7" s="1"/>
  <c r="P63" i="7" s="1"/>
  <c r="D28" i="7"/>
  <c r="E28" i="7" s="1"/>
  <c r="F28" i="7" s="1"/>
  <c r="D43" i="7"/>
  <c r="E43" i="7" s="1"/>
  <c r="F43" i="7" s="1"/>
  <c r="D26" i="7"/>
  <c r="E26" i="7" s="1"/>
  <c r="P26" i="7" s="1"/>
  <c r="D68" i="7"/>
  <c r="E68" i="7" s="1"/>
  <c r="I68" i="7" s="1"/>
  <c r="D21" i="7"/>
  <c r="E21" i="7" s="1"/>
  <c r="P21" i="7" s="1"/>
  <c r="D58" i="7"/>
  <c r="E58" i="7" s="1"/>
  <c r="H58" i="7" s="1"/>
  <c r="D15" i="7"/>
  <c r="E15" i="7" s="1"/>
  <c r="P15" i="7" s="1"/>
  <c r="D18" i="7"/>
  <c r="E18" i="7" s="1"/>
  <c r="P18" i="7" s="1"/>
  <c r="D49" i="7"/>
  <c r="E49" i="7" s="1"/>
  <c r="F49" i="7" s="1"/>
  <c r="D23" i="7"/>
  <c r="E23" i="7" s="1"/>
  <c r="I23" i="7" s="1"/>
  <c r="D30" i="7"/>
  <c r="E30" i="7" s="1"/>
  <c r="G30" i="7" s="1"/>
  <c r="D38" i="7"/>
  <c r="E38" i="7" s="1"/>
  <c r="P38" i="7" s="1"/>
  <c r="D32" i="7"/>
  <c r="E32" i="7" s="1"/>
  <c r="P32" i="7" s="1"/>
  <c r="D41" i="7"/>
  <c r="E41" i="7" s="1"/>
  <c r="F41" i="7" s="1"/>
  <c r="D69" i="7"/>
  <c r="E69" i="7" s="1"/>
  <c r="P69" i="7" s="1"/>
  <c r="D31" i="7"/>
  <c r="E31" i="7" s="1"/>
  <c r="G31" i="7" s="1"/>
  <c r="D44" i="7"/>
  <c r="E44" i="7" s="1"/>
  <c r="P44" i="7" s="1"/>
  <c r="D81" i="7"/>
  <c r="E81" i="7" s="1"/>
  <c r="P81" i="7" s="1"/>
  <c r="D14" i="7"/>
  <c r="E14" i="7" s="1"/>
  <c r="H14" i="7" s="1"/>
  <c r="D34" i="7"/>
  <c r="E34" i="7" s="1"/>
  <c r="P34" i="7" s="1"/>
  <c r="D59" i="7"/>
  <c r="E59" i="7" s="1"/>
  <c r="H59" i="7" s="1"/>
  <c r="D37" i="7"/>
  <c r="E37" i="7" s="1"/>
  <c r="F37" i="7" s="1"/>
  <c r="D72" i="7"/>
  <c r="E72" i="7" s="1"/>
  <c r="D60" i="7"/>
  <c r="E60" i="7" s="1"/>
  <c r="P60" i="7" s="1"/>
  <c r="K79" i="7"/>
  <c r="H55" i="7"/>
  <c r="D68" i="8"/>
  <c r="E68" i="8" s="1"/>
  <c r="H68" i="8" s="1"/>
  <c r="D32" i="8"/>
  <c r="E32" i="8" s="1"/>
  <c r="P32" i="8" s="1"/>
  <c r="D42" i="8"/>
  <c r="E42" i="8" s="1"/>
  <c r="G42" i="8" s="1"/>
  <c r="D29" i="8"/>
  <c r="E29" i="8" s="1"/>
  <c r="P29" i="8" s="1"/>
  <c r="D56" i="8"/>
  <c r="E56" i="8" s="1"/>
  <c r="F56" i="8" s="1"/>
  <c r="D92" i="8"/>
  <c r="E92" i="8" s="1"/>
  <c r="P92" i="8" s="1"/>
  <c r="D36" i="8"/>
  <c r="E36" i="8" s="1"/>
  <c r="P36" i="8" s="1"/>
  <c r="D58" i="8"/>
  <c r="E58" i="8" s="1"/>
  <c r="P58" i="8" s="1"/>
  <c r="D84" i="8"/>
  <c r="E84" i="8" s="1"/>
  <c r="L84" i="8" s="1"/>
  <c r="D90" i="8"/>
  <c r="E90" i="8" s="1"/>
  <c r="J90" i="8" s="1"/>
  <c r="D31" i="8"/>
  <c r="E31" i="8" s="1"/>
  <c r="D80" i="8"/>
  <c r="E80" i="8" s="1"/>
  <c r="P80" i="8" s="1"/>
  <c r="D79" i="8"/>
  <c r="E79" i="8" s="1"/>
  <c r="J79" i="8" s="1"/>
  <c r="D47" i="8"/>
  <c r="E47" i="8" s="1"/>
  <c r="F47" i="8" s="1"/>
  <c r="D66" i="8"/>
  <c r="E66" i="8" s="1"/>
  <c r="P66" i="8" s="1"/>
  <c r="D82" i="8"/>
  <c r="E82" i="8" s="1"/>
  <c r="L82" i="8" s="1"/>
  <c r="D60" i="8"/>
  <c r="E60" i="8" s="1"/>
  <c r="P60" i="8" s="1"/>
  <c r="D25" i="8"/>
  <c r="E25" i="8" s="1"/>
  <c r="H25" i="8" s="1"/>
  <c r="P15" i="8"/>
  <c r="I15" i="8"/>
  <c r="D24" i="8"/>
  <c r="E24" i="8" s="1"/>
  <c r="I24" i="8" s="1"/>
  <c r="D78" i="8"/>
  <c r="E78" i="8" s="1"/>
  <c r="P78" i="8" s="1"/>
  <c r="D48" i="8"/>
  <c r="E48" i="8" s="1"/>
  <c r="P48" i="8" s="1"/>
  <c r="D63" i="8"/>
  <c r="E63" i="8" s="1"/>
  <c r="P63" i="8" s="1"/>
  <c r="D22" i="8"/>
  <c r="E22" i="8" s="1"/>
  <c r="I22" i="8" s="1"/>
  <c r="D54" i="8"/>
  <c r="E54" i="8" s="1"/>
  <c r="P54" i="8" s="1"/>
  <c r="D76" i="8"/>
  <c r="E76" i="8" s="1"/>
  <c r="P76" i="8" s="1"/>
  <c r="D71" i="8"/>
  <c r="E71" i="8" s="1"/>
  <c r="P71" i="8" s="1"/>
  <c r="D88" i="8"/>
  <c r="E88" i="8" s="1"/>
  <c r="J88" i="8" s="1"/>
  <c r="D62" i="8"/>
  <c r="E62" i="8" s="1"/>
  <c r="H62" i="8" s="1"/>
  <c r="D27" i="8"/>
  <c r="E27" i="8" s="1"/>
  <c r="H27" i="8" s="1"/>
  <c r="D38" i="8"/>
  <c r="E38" i="8" s="1"/>
  <c r="F38" i="8" s="1"/>
  <c r="D53" i="8"/>
  <c r="E53" i="8" s="1"/>
  <c r="P53" i="8" s="1"/>
  <c r="D61" i="8"/>
  <c r="E61" i="8" s="1"/>
  <c r="H61" i="8" s="1"/>
  <c r="D91" i="8"/>
  <c r="E91" i="8" s="1"/>
  <c r="P91" i="8" s="1"/>
  <c r="D74" i="8"/>
  <c r="E74" i="8" s="1"/>
  <c r="P74" i="8" s="1"/>
  <c r="D16" i="8"/>
  <c r="E16" i="8" s="1"/>
  <c r="P16" i="8" s="1"/>
  <c r="D46" i="8"/>
  <c r="E46" i="8" s="1"/>
  <c r="P46" i="8" s="1"/>
  <c r="D55" i="8"/>
  <c r="E55" i="8" s="1"/>
  <c r="P55" i="8" s="1"/>
  <c r="D81" i="8"/>
  <c r="E81" i="8" s="1"/>
  <c r="L81" i="8" s="1"/>
  <c r="D87" i="8"/>
  <c r="E87" i="8" s="1"/>
  <c r="M87" i="8" s="1"/>
  <c r="M95" i="8" s="1"/>
  <c r="I108" i="8" s="1"/>
  <c r="D64" i="8"/>
  <c r="E64" i="8" s="1"/>
  <c r="H64" i="8" s="1"/>
  <c r="D37" i="8"/>
  <c r="E37" i="8" s="1"/>
  <c r="O37" i="8" s="1"/>
  <c r="O95" i="8" s="1"/>
  <c r="D57" i="8"/>
  <c r="E57" i="8" s="1"/>
  <c r="P57" i="8" s="1"/>
  <c r="D72" i="8"/>
  <c r="E72" i="8" s="1"/>
  <c r="I72" i="8" s="1"/>
  <c r="D18" i="8"/>
  <c r="E18" i="8" s="1"/>
  <c r="P18" i="8" s="1"/>
  <c r="D28" i="8"/>
  <c r="E28" i="8" s="1"/>
  <c r="I28" i="8" s="1"/>
  <c r="D21" i="8"/>
  <c r="E21" i="8" s="1"/>
  <c r="P21" i="8" s="1"/>
  <c r="D34" i="8"/>
  <c r="E34" i="8" s="1"/>
  <c r="P34" i="8" s="1"/>
  <c r="D73" i="8"/>
  <c r="E73" i="8" s="1"/>
  <c r="P73" i="8" s="1"/>
  <c r="D67" i="8"/>
  <c r="E67" i="8" s="1"/>
  <c r="H67" i="8" s="1"/>
  <c r="D75" i="8"/>
  <c r="E75" i="8" s="1"/>
  <c r="P75" i="8" s="1"/>
  <c r="D93" i="8"/>
  <c r="E93" i="8" s="1"/>
  <c r="P93" i="8" s="1"/>
  <c r="D35" i="8"/>
  <c r="E35" i="8" s="1"/>
  <c r="P35" i="8" s="1"/>
  <c r="D65" i="8"/>
  <c r="E65" i="8" s="1"/>
  <c r="P65" i="8" s="1"/>
  <c r="D69" i="8"/>
  <c r="E69" i="8" s="1"/>
  <c r="D23" i="8"/>
  <c r="E23" i="8" s="1"/>
  <c r="P23" i="8" s="1"/>
  <c r="D104" i="9"/>
  <c r="E104" i="9" s="1"/>
  <c r="P104" i="9" s="1"/>
  <c r="D81" i="9"/>
  <c r="E81" i="9" s="1"/>
  <c r="P81" i="9" s="1"/>
  <c r="D56" i="9"/>
  <c r="E56" i="9" s="1"/>
  <c r="F56" i="9" s="1"/>
  <c r="D62" i="9"/>
  <c r="E62" i="9" s="1"/>
  <c r="F62" i="9" s="1"/>
  <c r="D61" i="9"/>
  <c r="E61" i="9" s="1"/>
  <c r="P61" i="9" s="1"/>
  <c r="D66" i="9"/>
  <c r="E66" i="9" s="1"/>
  <c r="P66" i="9" s="1"/>
  <c r="D77" i="9"/>
  <c r="E77" i="9" s="1"/>
  <c r="H77" i="9" s="1"/>
  <c r="D60" i="9"/>
  <c r="E60" i="9" s="1"/>
  <c r="F60" i="9" s="1"/>
  <c r="D64" i="9"/>
  <c r="E64" i="9" s="1"/>
  <c r="D70" i="9"/>
  <c r="E70" i="9" s="1"/>
  <c r="D71" i="9"/>
  <c r="E71" i="9" s="1"/>
  <c r="D69" i="9"/>
  <c r="E69" i="9" s="1"/>
  <c r="D63" i="9"/>
  <c r="E63" i="9" s="1"/>
  <c r="D76" i="9"/>
  <c r="E76" i="9" s="1"/>
  <c r="D59" i="9"/>
  <c r="E59" i="9" s="1"/>
  <c r="D75" i="9"/>
  <c r="E75" i="9" s="1"/>
  <c r="D58" i="9"/>
  <c r="E58" i="9" s="1"/>
  <c r="D74" i="9"/>
  <c r="E74" i="9" s="1"/>
  <c r="D57" i="9"/>
  <c r="E57" i="9" s="1"/>
  <c r="D78" i="9"/>
  <c r="E78" i="9" s="1"/>
  <c r="D73" i="9"/>
  <c r="E73" i="9" s="1"/>
  <c r="D54" i="9"/>
  <c r="E54" i="9" s="1"/>
  <c r="D72" i="9"/>
  <c r="E72" i="9" s="1"/>
  <c r="D68" i="9"/>
  <c r="E68" i="9" s="1"/>
  <c r="D67" i="9"/>
  <c r="E67" i="9" s="1"/>
  <c r="D55" i="9"/>
  <c r="E55" i="9" s="1"/>
  <c r="D23" i="9"/>
  <c r="E23" i="9" s="1"/>
  <c r="H23" i="9" s="1"/>
  <c r="D109" i="9"/>
  <c r="E109" i="9" s="1"/>
  <c r="P109" i="9" s="1"/>
  <c r="D25" i="9"/>
  <c r="E25" i="9" s="1"/>
  <c r="I25" i="9" s="1"/>
  <c r="D42" i="9"/>
  <c r="E42" i="9" s="1"/>
  <c r="I42" i="9" s="1"/>
  <c r="D21" i="9"/>
  <c r="E21" i="9" s="1"/>
  <c r="H21" i="9" s="1"/>
  <c r="D33" i="9"/>
  <c r="E33" i="9" s="1"/>
  <c r="I33" i="9" s="1"/>
  <c r="D90" i="9"/>
  <c r="E90" i="9" s="1"/>
  <c r="P90" i="9" s="1"/>
  <c r="D96" i="9"/>
  <c r="E96" i="9" s="1"/>
  <c r="L96" i="9" s="1"/>
  <c r="D19" i="9"/>
  <c r="E19" i="9" s="1"/>
  <c r="P19" i="9" s="1"/>
  <c r="D50" i="9"/>
  <c r="E50" i="9" s="1"/>
  <c r="G50" i="9" s="1"/>
  <c r="D17" i="9"/>
  <c r="E17" i="9" s="1"/>
  <c r="P17" i="9" s="1"/>
  <c r="D86" i="9"/>
  <c r="E86" i="9" s="1"/>
  <c r="J86" i="9" s="1"/>
  <c r="D82" i="9"/>
  <c r="E82" i="9" s="1"/>
  <c r="P82" i="9" s="1"/>
  <c r="D39" i="9"/>
  <c r="E39" i="9" s="1"/>
  <c r="P39" i="9" s="1"/>
  <c r="D80" i="9"/>
  <c r="E80" i="9" s="1"/>
  <c r="I80" i="9" s="1"/>
  <c r="D49" i="9"/>
  <c r="E49" i="9" s="1"/>
  <c r="G49" i="9" s="1"/>
  <c r="D31" i="9"/>
  <c r="E31" i="9" s="1"/>
  <c r="H31" i="9" s="1"/>
  <c r="D45" i="9"/>
  <c r="E45" i="9" s="1"/>
  <c r="O45" i="9" s="1"/>
  <c r="O111" i="9" s="1"/>
  <c r="D106" i="9"/>
  <c r="E106" i="9" s="1"/>
  <c r="D43" i="9"/>
  <c r="E43" i="9" s="1"/>
  <c r="I43" i="9" s="1"/>
  <c r="D41" i="9"/>
  <c r="E41" i="9" s="1"/>
  <c r="D99" i="9"/>
  <c r="E99" i="9" s="1"/>
  <c r="D83" i="9"/>
  <c r="E83" i="9" s="1"/>
  <c r="P83" i="9" s="1"/>
  <c r="D47" i="9"/>
  <c r="E47" i="9" s="1"/>
  <c r="P47" i="9" s="1"/>
  <c r="D18" i="9"/>
  <c r="E18" i="9" s="1"/>
  <c r="P18" i="9" s="1"/>
  <c r="D12" i="9"/>
  <c r="E12" i="9" s="1"/>
  <c r="P12" i="9" s="1"/>
  <c r="D26" i="9"/>
  <c r="E26" i="9" s="1"/>
  <c r="I26" i="9" s="1"/>
  <c r="D24" i="9"/>
  <c r="E24" i="9" s="1"/>
  <c r="P24" i="9" s="1"/>
  <c r="I89" i="6"/>
  <c r="N133" i="6"/>
  <c r="P59" i="6"/>
  <c r="F59" i="6"/>
  <c r="F67" i="6"/>
  <c r="P67" i="6"/>
  <c r="L131" i="6"/>
  <c r="I99" i="6"/>
  <c r="G65" i="6"/>
  <c r="P65" i="6"/>
  <c r="P67" i="2"/>
  <c r="F72" i="2"/>
  <c r="P72" i="2"/>
  <c r="D105" i="2"/>
  <c r="E105" i="2" s="1"/>
  <c r="D37" i="2"/>
  <c r="E37" i="2" s="1"/>
  <c r="D40" i="2"/>
  <c r="E40" i="2" s="1"/>
  <c r="D88" i="2"/>
  <c r="E88" i="2" s="1"/>
  <c r="D29" i="2"/>
  <c r="E29" i="2" s="1"/>
  <c r="D80" i="2"/>
  <c r="E80" i="2" s="1"/>
  <c r="D65" i="2"/>
  <c r="E65" i="2" s="1"/>
  <c r="D35" i="2"/>
  <c r="E35" i="2" s="1"/>
  <c r="D20" i="2"/>
  <c r="E20" i="2" s="1"/>
  <c r="D87" i="2"/>
  <c r="E87" i="2" s="1"/>
  <c r="I87" i="2" s="1"/>
  <c r="D25" i="2"/>
  <c r="E25" i="2" s="1"/>
  <c r="I25" i="2" s="1"/>
  <c r="D112" i="2"/>
  <c r="E112" i="2" s="1"/>
  <c r="K112" i="2" s="1"/>
  <c r="D81" i="2"/>
  <c r="E81" i="2" s="1"/>
  <c r="P81" i="2" s="1"/>
  <c r="D54" i="2"/>
  <c r="E54" i="2" s="1"/>
  <c r="G54" i="2" s="1"/>
  <c r="D84" i="2"/>
  <c r="E84" i="2" s="1"/>
  <c r="I84" i="2" s="1"/>
  <c r="D90" i="2"/>
  <c r="E90" i="2" s="1"/>
  <c r="I90" i="2" s="1"/>
  <c r="D34" i="2"/>
  <c r="E34" i="2" s="1"/>
  <c r="P34" i="2" s="1"/>
  <c r="D64" i="2"/>
  <c r="E64" i="2" s="1"/>
  <c r="G64" i="2" s="1"/>
  <c r="D101" i="2"/>
  <c r="E101" i="2" s="1"/>
  <c r="P101" i="2" s="1"/>
  <c r="D56" i="2"/>
  <c r="E56" i="2" s="1"/>
  <c r="G56" i="2" s="1"/>
  <c r="D103" i="2"/>
  <c r="E103" i="2" s="1"/>
  <c r="D42" i="2"/>
  <c r="E42" i="2" s="1"/>
  <c r="D60" i="2"/>
  <c r="E60" i="2" s="1"/>
  <c r="D89" i="2"/>
  <c r="E89" i="2" s="1"/>
  <c r="D70" i="2"/>
  <c r="E70" i="2" s="1"/>
  <c r="D58" i="2"/>
  <c r="E58" i="2" s="1"/>
  <c r="D62" i="2"/>
  <c r="E62" i="2" s="1"/>
  <c r="L100" i="2"/>
  <c r="P75" i="2"/>
  <c r="D45" i="4"/>
  <c r="E45" i="4" s="1"/>
  <c r="F45" i="4" s="1"/>
  <c r="D49" i="4"/>
  <c r="E49" i="4" s="1"/>
  <c r="P49" i="4" s="1"/>
  <c r="D72" i="4"/>
  <c r="E72" i="4" s="1"/>
  <c r="P72" i="4" s="1"/>
  <c r="D24" i="4"/>
  <c r="E24" i="4" s="1"/>
  <c r="P24" i="4" s="1"/>
  <c r="D76" i="4"/>
  <c r="E76" i="4" s="1"/>
  <c r="I76" i="4" s="1"/>
  <c r="D80" i="4"/>
  <c r="E80" i="4" s="1"/>
  <c r="L80" i="4" s="1"/>
  <c r="D22" i="4"/>
  <c r="E22" i="4" s="1"/>
  <c r="H22" i="4" s="1"/>
  <c r="D91" i="4"/>
  <c r="E91" i="4" s="1"/>
  <c r="J91" i="4" s="1"/>
  <c r="D59" i="4"/>
  <c r="E59" i="4" s="1"/>
  <c r="P59" i="4" s="1"/>
  <c r="D85" i="4"/>
  <c r="E85" i="4" s="1"/>
  <c r="P85" i="4" s="1"/>
  <c r="D16" i="4"/>
  <c r="E16" i="4" s="1"/>
  <c r="I16" i="4" s="1"/>
  <c r="D18" i="4"/>
  <c r="E18" i="4" s="1"/>
  <c r="H18" i="4" s="1"/>
  <c r="D17" i="4"/>
  <c r="E17" i="4" s="1"/>
  <c r="H17" i="4" s="1"/>
  <c r="D33" i="4"/>
  <c r="E33" i="4" s="1"/>
  <c r="P33" i="4" s="1"/>
  <c r="D96" i="4"/>
  <c r="E96" i="4" s="1"/>
  <c r="P96" i="4" s="1"/>
  <c r="D89" i="4"/>
  <c r="E89" i="4" s="1"/>
  <c r="P89" i="4" s="1"/>
  <c r="D73" i="4"/>
  <c r="E73" i="4" s="1"/>
  <c r="P73" i="4" s="1"/>
  <c r="D41" i="4"/>
  <c r="E41" i="4" s="1"/>
  <c r="G41" i="4" s="1"/>
  <c r="D58" i="4"/>
  <c r="E58" i="4" s="1"/>
  <c r="P58" i="4" s="1"/>
  <c r="D22" i="5"/>
  <c r="E22" i="5" s="1"/>
  <c r="P22" i="5" s="1"/>
  <c r="D13" i="5"/>
  <c r="E13" i="5" s="1"/>
  <c r="P13" i="5" s="1"/>
  <c r="D33" i="8"/>
  <c r="E33" i="8" s="1"/>
  <c r="D85" i="8"/>
  <c r="E85" i="8" s="1"/>
  <c r="D49" i="8"/>
  <c r="E49" i="8" s="1"/>
  <c r="D20" i="8"/>
  <c r="E20" i="8" s="1"/>
  <c r="D59" i="8"/>
  <c r="E59" i="8" s="1"/>
  <c r="D40" i="8"/>
  <c r="E40" i="8" s="1"/>
  <c r="D39" i="8"/>
  <c r="E39" i="8" s="1"/>
  <c r="P39" i="8" s="1"/>
  <c r="D77" i="8"/>
  <c r="E77" i="8" s="1"/>
  <c r="P77" i="8" s="1"/>
  <c r="D12" i="8"/>
  <c r="E12" i="8" s="1"/>
  <c r="P12" i="8" s="1"/>
  <c r="D45" i="8"/>
  <c r="E45" i="8" s="1"/>
  <c r="P45" i="8" s="1"/>
  <c r="D86" i="8"/>
  <c r="E86" i="8" s="1"/>
  <c r="P86" i="8" s="1"/>
  <c r="D19" i="8"/>
  <c r="E19" i="8" s="1"/>
  <c r="P19" i="8" s="1"/>
  <c r="D41" i="8"/>
  <c r="E41" i="8" s="1"/>
  <c r="G41" i="8" s="1"/>
  <c r="D51" i="8"/>
  <c r="E51" i="8" s="1"/>
  <c r="F51" i="8" s="1"/>
  <c r="D13" i="8"/>
  <c r="E13" i="8" s="1"/>
  <c r="H13" i="8" s="1"/>
  <c r="D17" i="8"/>
  <c r="E17" i="8" s="1"/>
  <c r="P17" i="8" s="1"/>
  <c r="D70" i="8"/>
  <c r="E70" i="8" s="1"/>
  <c r="D50" i="8"/>
  <c r="E50" i="8" s="1"/>
  <c r="D83" i="8"/>
  <c r="E83" i="8" s="1"/>
  <c r="D52" i="8"/>
  <c r="E52" i="8" s="1"/>
  <c r="J89" i="8"/>
  <c r="P89" i="8"/>
  <c r="D79" i="9"/>
  <c r="E79" i="9" s="1"/>
  <c r="P79" i="9" s="1"/>
  <c r="D38" i="9"/>
  <c r="E38" i="9" s="1"/>
  <c r="I38" i="9" s="1"/>
  <c r="D15" i="9"/>
  <c r="E15" i="9" s="1"/>
  <c r="D88" i="9"/>
  <c r="E88" i="9" s="1"/>
  <c r="P88" i="9" s="1"/>
  <c r="D92" i="9"/>
  <c r="E92" i="9" s="1"/>
  <c r="J92" i="9" s="1"/>
  <c r="D28" i="9"/>
  <c r="E28" i="9" s="1"/>
  <c r="I37" i="9"/>
  <c r="P37" i="9"/>
  <c r="D85" i="9"/>
  <c r="E85" i="9" s="1"/>
  <c r="D34" i="9"/>
  <c r="E34" i="9" s="1"/>
  <c r="D32" i="9"/>
  <c r="E32" i="9" s="1"/>
  <c r="D48" i="9"/>
  <c r="E48" i="9" s="1"/>
  <c r="D98" i="9"/>
  <c r="E98" i="9" s="1"/>
  <c r="D102" i="9"/>
  <c r="E102" i="9" s="1"/>
  <c r="D103" i="9"/>
  <c r="E103" i="9" s="1"/>
  <c r="D16" i="9"/>
  <c r="E16" i="9" s="1"/>
  <c r="D44" i="9"/>
  <c r="E44" i="9" s="1"/>
  <c r="D97" i="9"/>
  <c r="E97" i="9" s="1"/>
  <c r="D14" i="9"/>
  <c r="E14" i="9" s="1"/>
  <c r="D40" i="9"/>
  <c r="E40" i="9" s="1"/>
  <c r="D84" i="9"/>
  <c r="E84" i="9" s="1"/>
  <c r="D29" i="9"/>
  <c r="E29" i="9" s="1"/>
  <c r="D91" i="9"/>
  <c r="E91" i="9" s="1"/>
  <c r="D36" i="9"/>
  <c r="E36" i="9" s="1"/>
  <c r="D101" i="9"/>
  <c r="E101" i="9" s="1"/>
  <c r="D46" i="9"/>
  <c r="E46" i="9" s="1"/>
  <c r="D30" i="9"/>
  <c r="E30" i="9" s="1"/>
  <c r="D105" i="9"/>
  <c r="E105" i="9" s="1"/>
  <c r="D89" i="9"/>
  <c r="E89" i="9" s="1"/>
  <c r="D27" i="9"/>
  <c r="E27" i="9" s="1"/>
  <c r="D108" i="9"/>
  <c r="E108" i="9" s="1"/>
  <c r="D100" i="9"/>
  <c r="E100" i="9" s="1"/>
  <c r="D93" i="9"/>
  <c r="E93" i="9" s="1"/>
  <c r="D13" i="9"/>
  <c r="E13" i="9" s="1"/>
  <c r="D95" i="9"/>
  <c r="E95" i="9" s="1"/>
  <c r="D20" i="9"/>
  <c r="E20" i="9" s="1"/>
  <c r="D35" i="9"/>
  <c r="E35" i="9" s="1"/>
  <c r="F53" i="2"/>
  <c r="P53" i="2"/>
  <c r="F37" i="4"/>
  <c r="P37" i="4"/>
  <c r="H67" i="4"/>
  <c r="P67" i="4"/>
  <c r="L87" i="4"/>
  <c r="P87" i="4"/>
  <c r="H62" i="4"/>
  <c r="P62" i="4"/>
  <c r="P31" i="4"/>
  <c r="I31" i="4"/>
  <c r="J88" i="4"/>
  <c r="P88" i="4"/>
  <c r="I20" i="4"/>
  <c r="P20" i="4"/>
  <c r="D12" i="4"/>
  <c r="E12" i="4" s="1"/>
  <c r="P19" i="5"/>
  <c r="H19" i="5"/>
  <c r="D84" i="5"/>
  <c r="E84" i="5" s="1"/>
  <c r="D45" i="5"/>
  <c r="E45" i="5" s="1"/>
  <c r="D87" i="5"/>
  <c r="E87" i="5" s="1"/>
  <c r="D42" i="5"/>
  <c r="E42" i="5" s="1"/>
  <c r="D62" i="5"/>
  <c r="E62" i="5" s="1"/>
  <c r="D26" i="5"/>
  <c r="E26" i="5" s="1"/>
  <c r="D27" i="5"/>
  <c r="E27" i="5" s="1"/>
  <c r="D13" i="4"/>
  <c r="E13" i="4" s="1"/>
  <c r="D70" i="4"/>
  <c r="E70" i="4" s="1"/>
  <c r="I94" i="2"/>
  <c r="P94" i="2"/>
  <c r="D84" i="4"/>
  <c r="E84" i="4" s="1"/>
  <c r="D34" i="4"/>
  <c r="E34" i="4" s="1"/>
  <c r="D65" i="4"/>
  <c r="E65" i="4" s="1"/>
  <c r="D95" i="4"/>
  <c r="E95" i="4" s="1"/>
  <c r="D53" i="4"/>
  <c r="E53" i="4" s="1"/>
  <c r="O53" i="4" s="1"/>
  <c r="O99" i="4" s="1"/>
  <c r="D66" i="4"/>
  <c r="E66" i="4" s="1"/>
  <c r="D44" i="4"/>
  <c r="E44" i="4" s="1"/>
  <c r="D30" i="4"/>
  <c r="E30" i="4" s="1"/>
  <c r="D19" i="4"/>
  <c r="E19" i="4" s="1"/>
  <c r="D55" i="4"/>
  <c r="E55" i="4" s="1"/>
  <c r="D63" i="4"/>
  <c r="E63" i="4" s="1"/>
  <c r="D93" i="4"/>
  <c r="E93" i="4" s="1"/>
  <c r="D48" i="4"/>
  <c r="E48" i="4" s="1"/>
  <c r="D78" i="4"/>
  <c r="E78" i="4" s="1"/>
  <c r="D43" i="4"/>
  <c r="E43" i="4" s="1"/>
  <c r="D69" i="4"/>
  <c r="E69" i="4" s="1"/>
  <c r="D74" i="4"/>
  <c r="E74" i="4" s="1"/>
  <c r="D64" i="4"/>
  <c r="E64" i="4" s="1"/>
  <c r="D21" i="5"/>
  <c r="E21" i="5" s="1"/>
  <c r="D15" i="5"/>
  <c r="E15" i="5" s="1"/>
  <c r="D70" i="5"/>
  <c r="E70" i="5" s="1"/>
  <c r="D38" i="5"/>
  <c r="E38" i="5" s="1"/>
  <c r="D31" i="5"/>
  <c r="E31" i="5" s="1"/>
  <c r="D12" i="5"/>
  <c r="E12" i="5" s="1"/>
  <c r="D80" i="5"/>
  <c r="E80" i="5" s="1"/>
  <c r="D81" i="5"/>
  <c r="E81" i="5" s="1"/>
  <c r="D54" i="5"/>
  <c r="E54" i="5" s="1"/>
  <c r="D66" i="5"/>
  <c r="E66" i="5" s="1"/>
  <c r="D37" i="5"/>
  <c r="E37" i="5" s="1"/>
  <c r="D60" i="5"/>
  <c r="E60" i="5" s="1"/>
  <c r="D33" i="5"/>
  <c r="E33" i="5" s="1"/>
  <c r="D86" i="5"/>
  <c r="E86" i="5" s="1"/>
  <c r="D48" i="5"/>
  <c r="E48" i="5" s="1"/>
  <c r="D64" i="5"/>
  <c r="E64" i="5" s="1"/>
  <c r="D46" i="4"/>
  <c r="E46" i="4" s="1"/>
  <c r="D53" i="5"/>
  <c r="E53" i="5" s="1"/>
  <c r="H23" i="4"/>
  <c r="P23" i="4"/>
  <c r="F47" i="4"/>
  <c r="P47" i="4"/>
  <c r="P86" i="4"/>
  <c r="L86" i="4"/>
  <c r="H21" i="4"/>
  <c r="P21" i="4"/>
  <c r="L83" i="4"/>
  <c r="P83" i="4"/>
  <c r="G38" i="4"/>
  <c r="P38" i="4"/>
  <c r="H60" i="4"/>
  <c r="P60" i="4"/>
  <c r="D27" i="4"/>
  <c r="E27" i="4" s="1"/>
  <c r="D39" i="4"/>
  <c r="E39" i="4" s="1"/>
  <c r="D81" i="4"/>
  <c r="E81" i="4" s="1"/>
  <c r="D77" i="4"/>
  <c r="E77" i="4" s="1"/>
  <c r="D75" i="4"/>
  <c r="E75" i="4" s="1"/>
  <c r="D29" i="4"/>
  <c r="E29" i="4" s="1"/>
  <c r="D26" i="4"/>
  <c r="E26" i="4" s="1"/>
  <c r="D50" i="4"/>
  <c r="E50" i="4" s="1"/>
  <c r="D90" i="4"/>
  <c r="E90" i="4" s="1"/>
  <c r="P40" i="5"/>
  <c r="F40" i="5"/>
  <c r="D56" i="5"/>
  <c r="E56" i="5" s="1"/>
  <c r="D35" i="5"/>
  <c r="E35" i="5" s="1"/>
  <c r="D29" i="5"/>
  <c r="E29" i="5" s="1"/>
  <c r="D69" i="5"/>
  <c r="E69" i="5" s="1"/>
  <c r="D36" i="5"/>
  <c r="E36" i="5" s="1"/>
  <c r="O36" i="5" s="1"/>
  <c r="O89" i="5" s="1"/>
  <c r="D77" i="5"/>
  <c r="E77" i="5" s="1"/>
  <c r="D43" i="5"/>
  <c r="E43" i="5" s="1"/>
  <c r="D23" i="5"/>
  <c r="E23" i="5" s="1"/>
  <c r="D46" i="5"/>
  <c r="E46" i="5" s="1"/>
  <c r="D79" i="5"/>
  <c r="E79" i="5" s="1"/>
  <c r="D16" i="5"/>
  <c r="E16" i="5" s="1"/>
  <c r="D82" i="4"/>
  <c r="E82" i="4" s="1"/>
  <c r="D14" i="4"/>
  <c r="E14" i="4" s="1"/>
  <c r="D94" i="4"/>
  <c r="E94" i="4" s="1"/>
  <c r="D28" i="4"/>
  <c r="E28" i="4" s="1"/>
  <c r="D42" i="4"/>
  <c r="E42" i="4" s="1"/>
  <c r="D36" i="4"/>
  <c r="E36" i="4" s="1"/>
  <c r="D56" i="4"/>
  <c r="E56" i="4" s="1"/>
  <c r="D32" i="4"/>
  <c r="E32" i="4" s="1"/>
  <c r="D35" i="4"/>
  <c r="E35" i="4" s="1"/>
  <c r="D79" i="4"/>
  <c r="E79" i="4" s="1"/>
  <c r="D51" i="4"/>
  <c r="E51" i="4" s="1"/>
  <c r="D68" i="4"/>
  <c r="E68" i="4" s="1"/>
  <c r="D57" i="4"/>
  <c r="E57" i="4" s="1"/>
  <c r="D52" i="4"/>
  <c r="E52" i="4" s="1"/>
  <c r="D92" i="4"/>
  <c r="E92" i="4" s="1"/>
  <c r="D40" i="4"/>
  <c r="E40" i="4" s="1"/>
  <c r="D25" i="4"/>
  <c r="E25" i="4" s="1"/>
  <c r="D97" i="4"/>
  <c r="E97" i="4" s="1"/>
  <c r="D15" i="4"/>
  <c r="E15" i="4" s="1"/>
  <c r="D82" i="5"/>
  <c r="E82" i="5" s="1"/>
  <c r="D39" i="5"/>
  <c r="E39" i="5" s="1"/>
  <c r="D78" i="5"/>
  <c r="E78" i="5" s="1"/>
  <c r="D34" i="5"/>
  <c r="E34" i="5" s="1"/>
  <c r="D74" i="5"/>
  <c r="E74" i="5" s="1"/>
  <c r="D28" i="5"/>
  <c r="E28" i="5" s="1"/>
  <c r="D49" i="5"/>
  <c r="E49" i="5" s="1"/>
  <c r="D63" i="5"/>
  <c r="E63" i="5" s="1"/>
  <c r="D25" i="5"/>
  <c r="E25" i="5" s="1"/>
  <c r="D32" i="5"/>
  <c r="E32" i="5" s="1"/>
  <c r="D72" i="5"/>
  <c r="E72" i="5" s="1"/>
  <c r="D50" i="5"/>
  <c r="E50" i="5" s="1"/>
  <c r="D76" i="5"/>
  <c r="E76" i="5" s="1"/>
  <c r="D51" i="5"/>
  <c r="E51" i="5" s="1"/>
  <c r="D18" i="5"/>
  <c r="E18" i="5" s="1"/>
  <c r="D17" i="5"/>
  <c r="E17" i="5" s="1"/>
  <c r="D71" i="4"/>
  <c r="E71" i="4" s="1"/>
  <c r="D24" i="5"/>
  <c r="E24" i="5" s="1"/>
  <c r="I106" i="3" l="1"/>
  <c r="P106" i="3"/>
  <c r="I104" i="3"/>
  <c r="P104" i="3"/>
  <c r="P105" i="3"/>
  <c r="I105" i="3"/>
  <c r="P93" i="3"/>
  <c r="P141" i="3"/>
  <c r="L141" i="3"/>
  <c r="P87" i="9"/>
  <c r="J87" i="9"/>
  <c r="F65" i="9"/>
  <c r="P65" i="9"/>
  <c r="G101" i="7"/>
  <c r="N81" i="7"/>
  <c r="P25" i="7"/>
  <c r="P23" i="7"/>
  <c r="L111" i="6"/>
  <c r="P127" i="6"/>
  <c r="J127" i="6"/>
  <c r="P120" i="6"/>
  <c r="J120" i="6"/>
  <c r="L110" i="6"/>
  <c r="P110" i="6"/>
  <c r="P68" i="6"/>
  <c r="P52" i="6"/>
  <c r="P26" i="6"/>
  <c r="P114" i="6"/>
  <c r="I46" i="6"/>
  <c r="P43" i="6"/>
  <c r="L117" i="6"/>
  <c r="P39" i="6"/>
  <c r="P18" i="6"/>
  <c r="I23" i="6"/>
  <c r="P44" i="6"/>
  <c r="P28" i="6"/>
  <c r="H16" i="6"/>
  <c r="P33" i="6"/>
  <c r="P20" i="6"/>
  <c r="P126" i="6"/>
  <c r="P31" i="6"/>
  <c r="J124" i="6"/>
  <c r="F76" i="6"/>
  <c r="P32" i="6"/>
  <c r="I87" i="6"/>
  <c r="P103" i="6"/>
  <c r="F72" i="6"/>
  <c r="J128" i="6"/>
  <c r="H77" i="6"/>
  <c r="L112" i="6"/>
  <c r="N51" i="6"/>
  <c r="P12" i="6"/>
  <c r="G57" i="6"/>
  <c r="P78" i="6"/>
  <c r="P71" i="6"/>
  <c r="H81" i="6"/>
  <c r="P63" i="6"/>
  <c r="L108" i="6"/>
  <c r="P125" i="6"/>
  <c r="I97" i="6"/>
  <c r="P93" i="6"/>
  <c r="P102" i="6"/>
  <c r="K130" i="6"/>
  <c r="P24" i="6"/>
  <c r="P83" i="6"/>
  <c r="P84" i="6"/>
  <c r="H14" i="6"/>
  <c r="H80" i="6"/>
  <c r="P56" i="6"/>
  <c r="P53" i="6"/>
  <c r="P90" i="6"/>
  <c r="P92" i="6"/>
  <c r="I92" i="6"/>
  <c r="P30" i="6"/>
  <c r="H30" i="6"/>
  <c r="H48" i="6"/>
  <c r="P122" i="6"/>
  <c r="L107" i="6"/>
  <c r="I13" i="6"/>
  <c r="F66" i="6"/>
  <c r="F62" i="6"/>
  <c r="F64" i="6"/>
  <c r="P64" i="6"/>
  <c r="H82" i="6"/>
  <c r="P105" i="6"/>
  <c r="P25" i="6"/>
  <c r="F74" i="6"/>
  <c r="P74" i="6"/>
  <c r="P88" i="6"/>
  <c r="I88" i="6"/>
  <c r="L113" i="6"/>
  <c r="P113" i="6"/>
  <c r="P73" i="6"/>
  <c r="G73" i="6"/>
  <c r="I47" i="6"/>
  <c r="P47" i="6"/>
  <c r="P17" i="6"/>
  <c r="H17" i="6"/>
  <c r="I86" i="6"/>
  <c r="P86" i="6"/>
  <c r="P123" i="6"/>
  <c r="J123" i="6"/>
  <c r="I21" i="6"/>
  <c r="P21" i="6"/>
  <c r="L115" i="6"/>
  <c r="P115" i="6"/>
  <c r="I22" i="6"/>
  <c r="P22" i="6"/>
  <c r="H42" i="6"/>
  <c r="P42" i="6"/>
  <c r="P101" i="6"/>
  <c r="L101" i="6"/>
  <c r="L118" i="6"/>
  <c r="P118" i="6"/>
  <c r="P104" i="6"/>
  <c r="L104" i="6"/>
  <c r="P60" i="6"/>
  <c r="F60" i="6"/>
  <c r="I34" i="6"/>
  <c r="P34" i="6"/>
  <c r="K129" i="6"/>
  <c r="P129" i="6"/>
  <c r="P55" i="6"/>
  <c r="G55" i="6"/>
  <c r="F54" i="6"/>
  <c r="P54" i="6"/>
  <c r="H79" i="6"/>
  <c r="P79" i="6"/>
  <c r="P121" i="6"/>
  <c r="J121" i="6"/>
  <c r="F61" i="6"/>
  <c r="P61" i="6"/>
  <c r="L19" i="6"/>
  <c r="P19" i="6"/>
  <c r="H29" i="6"/>
  <c r="P29" i="6"/>
  <c r="I96" i="6"/>
  <c r="P96" i="6"/>
  <c r="P45" i="6"/>
  <c r="I45" i="6"/>
  <c r="P70" i="6"/>
  <c r="G70" i="6"/>
  <c r="P94" i="6"/>
  <c r="I94" i="6"/>
  <c r="L109" i="6"/>
  <c r="P109" i="6"/>
  <c r="I95" i="6"/>
  <c r="P95" i="6"/>
  <c r="P35" i="6"/>
  <c r="I35" i="6"/>
  <c r="I15" i="6"/>
  <c r="P15" i="6"/>
  <c r="E135" i="6"/>
  <c r="P132" i="6"/>
  <c r="N132" i="6"/>
  <c r="P49" i="6"/>
  <c r="I49" i="6"/>
  <c r="P40" i="6"/>
  <c r="H40" i="6"/>
  <c r="J100" i="6"/>
  <c r="P100" i="6"/>
  <c r="I37" i="6"/>
  <c r="P37" i="6"/>
  <c r="P69" i="6"/>
  <c r="F69" i="6"/>
  <c r="P41" i="6"/>
  <c r="H41" i="6"/>
  <c r="P98" i="6"/>
  <c r="I98" i="6"/>
  <c r="H51" i="3"/>
  <c r="P58" i="3"/>
  <c r="P87" i="3"/>
  <c r="P136" i="3"/>
  <c r="F91" i="3"/>
  <c r="L126" i="3"/>
  <c r="P31" i="3"/>
  <c r="H49" i="3"/>
  <c r="P62" i="3"/>
  <c r="I48" i="3"/>
  <c r="H100" i="3"/>
  <c r="F85" i="3"/>
  <c r="P13" i="3"/>
  <c r="P139" i="3"/>
  <c r="P128" i="3"/>
  <c r="P71" i="3"/>
  <c r="P113" i="3"/>
  <c r="P133" i="3"/>
  <c r="P57" i="3"/>
  <c r="P63" i="3"/>
  <c r="P135" i="3"/>
  <c r="P69" i="3"/>
  <c r="P84" i="3"/>
  <c r="G82" i="3"/>
  <c r="P146" i="3"/>
  <c r="P90" i="3"/>
  <c r="J118" i="3"/>
  <c r="I28" i="3"/>
  <c r="I54" i="3"/>
  <c r="P103" i="3"/>
  <c r="P18" i="3"/>
  <c r="P99" i="3"/>
  <c r="P50" i="3"/>
  <c r="P30" i="3"/>
  <c r="H36" i="3"/>
  <c r="J147" i="3"/>
  <c r="I33" i="3"/>
  <c r="I21" i="3"/>
  <c r="I110" i="3"/>
  <c r="I24" i="3"/>
  <c r="I114" i="3"/>
  <c r="P92" i="3"/>
  <c r="F77" i="3"/>
  <c r="I107" i="3"/>
  <c r="L153" i="3"/>
  <c r="P120" i="3"/>
  <c r="P117" i="3"/>
  <c r="P23" i="3"/>
  <c r="J143" i="3"/>
  <c r="P132" i="3"/>
  <c r="J119" i="3"/>
  <c r="P121" i="3"/>
  <c r="I46" i="3"/>
  <c r="P45" i="3"/>
  <c r="P59" i="3"/>
  <c r="H35" i="3"/>
  <c r="G68" i="3"/>
  <c r="L125" i="3"/>
  <c r="P79" i="3"/>
  <c r="F81" i="3"/>
  <c r="P130" i="3"/>
  <c r="P102" i="3"/>
  <c r="H16" i="3"/>
  <c r="P129" i="3"/>
  <c r="P72" i="3"/>
  <c r="P152" i="3"/>
  <c r="P14" i="3"/>
  <c r="I40" i="3"/>
  <c r="P52" i="3"/>
  <c r="P39" i="3"/>
  <c r="P151" i="3"/>
  <c r="I67" i="3"/>
  <c r="I44" i="3"/>
  <c r="N156" i="3"/>
  <c r="N159" i="3" s="1"/>
  <c r="I32" i="3"/>
  <c r="P15" i="3"/>
  <c r="P116" i="3"/>
  <c r="P115" i="3"/>
  <c r="F83" i="3"/>
  <c r="F86" i="3"/>
  <c r="I60" i="3"/>
  <c r="E159" i="3"/>
  <c r="P43" i="3"/>
  <c r="P89" i="3"/>
  <c r="P95" i="3"/>
  <c r="P70" i="3"/>
  <c r="F80" i="3"/>
  <c r="I56" i="3"/>
  <c r="F76" i="3"/>
  <c r="P55" i="3"/>
  <c r="F88" i="3"/>
  <c r="J145" i="3"/>
  <c r="P155" i="3"/>
  <c r="P73" i="3"/>
  <c r="J148" i="3"/>
  <c r="G75" i="3"/>
  <c r="L134" i="3"/>
  <c r="P124" i="3"/>
  <c r="O159" i="3"/>
  <c r="I61" i="3"/>
  <c r="L131" i="3"/>
  <c r="P37" i="3"/>
  <c r="K150" i="3"/>
  <c r="P19" i="3"/>
  <c r="H96" i="3"/>
  <c r="J144" i="3"/>
  <c r="P64" i="3"/>
  <c r="I42" i="3"/>
  <c r="P17" i="3"/>
  <c r="P94" i="3"/>
  <c r="I25" i="3"/>
  <c r="K149" i="3"/>
  <c r="H41" i="3"/>
  <c r="P66" i="3"/>
  <c r="I29" i="3"/>
  <c r="I111" i="3"/>
  <c r="P53" i="3"/>
  <c r="P78" i="3"/>
  <c r="P108" i="3"/>
  <c r="H38" i="3"/>
  <c r="P142" i="3"/>
  <c r="H101" i="3"/>
  <c r="H12" i="3"/>
  <c r="I109" i="3"/>
  <c r="I65" i="3"/>
  <c r="P20" i="3"/>
  <c r="P122" i="3"/>
  <c r="H98" i="3"/>
  <c r="I112" i="3"/>
  <c r="P127" i="3"/>
  <c r="L127" i="3"/>
  <c r="P32" i="2"/>
  <c r="P108" i="2"/>
  <c r="J108" i="2"/>
  <c r="J116" i="2" s="1"/>
  <c r="I127" i="2" s="1"/>
  <c r="H45" i="2"/>
  <c r="P15" i="2"/>
  <c r="N114" i="2"/>
  <c r="F59" i="2"/>
  <c r="F66" i="2"/>
  <c r="N113" i="2"/>
  <c r="P99" i="2"/>
  <c r="P69" i="2"/>
  <c r="P71" i="2"/>
  <c r="I33" i="2"/>
  <c r="L106" i="2"/>
  <c r="H16" i="2"/>
  <c r="I19" i="2"/>
  <c r="I92" i="2"/>
  <c r="H12" i="2"/>
  <c r="P21" i="2"/>
  <c r="P26" i="2"/>
  <c r="I30" i="2"/>
  <c r="P83" i="2"/>
  <c r="P61" i="2"/>
  <c r="G51" i="2"/>
  <c r="I24" i="2"/>
  <c r="P104" i="2"/>
  <c r="I86" i="2"/>
  <c r="P110" i="2"/>
  <c r="P90" i="2"/>
  <c r="G57" i="2"/>
  <c r="H81" i="2"/>
  <c r="P109" i="2"/>
  <c r="P47" i="2"/>
  <c r="N49" i="2"/>
  <c r="I93" i="2"/>
  <c r="P22" i="2"/>
  <c r="G50" i="2"/>
  <c r="P27" i="2"/>
  <c r="G68" i="2"/>
  <c r="I14" i="2"/>
  <c r="P63" i="2"/>
  <c r="P78" i="2"/>
  <c r="P112" i="2"/>
  <c r="P44" i="2"/>
  <c r="P74" i="2"/>
  <c r="P79" i="2"/>
  <c r="P56" i="2"/>
  <c r="M107" i="2"/>
  <c r="M116" i="2" s="1"/>
  <c r="I129" i="2" s="1"/>
  <c r="P17" i="2"/>
  <c r="P98" i="2"/>
  <c r="H77" i="2"/>
  <c r="H36" i="2"/>
  <c r="I46" i="2"/>
  <c r="P111" i="2"/>
  <c r="I34" i="2"/>
  <c r="P54" i="2"/>
  <c r="P52" i="2"/>
  <c r="P97" i="2"/>
  <c r="P87" i="2"/>
  <c r="I43" i="2"/>
  <c r="P73" i="2"/>
  <c r="I95" i="2"/>
  <c r="P48" i="2"/>
  <c r="P38" i="2"/>
  <c r="P82" i="2"/>
  <c r="H39" i="2"/>
  <c r="H31" i="2"/>
  <c r="P28" i="2"/>
  <c r="P18" i="2"/>
  <c r="P102" i="2"/>
  <c r="E116" i="2"/>
  <c r="P85" i="2"/>
  <c r="H76" i="2"/>
  <c r="I91" i="2"/>
  <c r="L101" i="2"/>
  <c r="P64" i="2"/>
  <c r="F54" i="4"/>
  <c r="N33" i="4"/>
  <c r="P76" i="4"/>
  <c r="P61" i="4"/>
  <c r="F49" i="4"/>
  <c r="I73" i="4"/>
  <c r="P41" i="4"/>
  <c r="L85" i="4"/>
  <c r="I24" i="4"/>
  <c r="P17" i="4"/>
  <c r="F59" i="4"/>
  <c r="P45" i="4"/>
  <c r="P22" i="4"/>
  <c r="N96" i="4"/>
  <c r="P91" i="4"/>
  <c r="J89" i="4"/>
  <c r="P18" i="4"/>
  <c r="F58" i="4"/>
  <c r="P16" i="4"/>
  <c r="P80" i="4"/>
  <c r="I72" i="4"/>
  <c r="J83" i="5"/>
  <c r="P61" i="5"/>
  <c r="I61" i="5"/>
  <c r="P14" i="5"/>
  <c r="F52" i="5"/>
  <c r="P55" i="5"/>
  <c r="H58" i="5"/>
  <c r="P71" i="5"/>
  <c r="H57" i="5"/>
  <c r="J67" i="5"/>
  <c r="P30" i="5"/>
  <c r="P44" i="5"/>
  <c r="P59" i="5"/>
  <c r="F41" i="5"/>
  <c r="P20" i="5"/>
  <c r="K85" i="5"/>
  <c r="L75" i="5"/>
  <c r="F47" i="5"/>
  <c r="L73" i="5"/>
  <c r="I22" i="5"/>
  <c r="P43" i="7"/>
  <c r="P73" i="7"/>
  <c r="P50" i="7"/>
  <c r="F42" i="7"/>
  <c r="I64" i="7"/>
  <c r="I61" i="7"/>
  <c r="P12" i="7"/>
  <c r="J78" i="7"/>
  <c r="P80" i="7"/>
  <c r="P58" i="7"/>
  <c r="P41" i="7"/>
  <c r="F45" i="7"/>
  <c r="G27" i="7"/>
  <c r="P48" i="7"/>
  <c r="I65" i="7"/>
  <c r="P74" i="7"/>
  <c r="I21" i="7"/>
  <c r="I62" i="7"/>
  <c r="P28" i="7"/>
  <c r="P53" i="7"/>
  <c r="P49" i="7"/>
  <c r="F33" i="7"/>
  <c r="P36" i="7"/>
  <c r="P56" i="7"/>
  <c r="P54" i="7"/>
  <c r="I67" i="7"/>
  <c r="H17" i="7"/>
  <c r="L69" i="7"/>
  <c r="I24" i="7"/>
  <c r="E101" i="7" s="1"/>
  <c r="M75" i="7"/>
  <c r="M84" i="7" s="1"/>
  <c r="I97" i="7" s="1"/>
  <c r="H18" i="7"/>
  <c r="P68" i="7"/>
  <c r="H52" i="7"/>
  <c r="P46" i="7"/>
  <c r="P30" i="7"/>
  <c r="H19" i="7"/>
  <c r="J77" i="7"/>
  <c r="P31" i="7"/>
  <c r="I60" i="7"/>
  <c r="P37" i="7"/>
  <c r="O84" i="7"/>
  <c r="P59" i="7"/>
  <c r="E84" i="7"/>
  <c r="P51" i="7"/>
  <c r="G32" i="7"/>
  <c r="I20" i="7"/>
  <c r="F40" i="7"/>
  <c r="I63" i="7"/>
  <c r="J76" i="7"/>
  <c r="H22" i="7"/>
  <c r="G44" i="7"/>
  <c r="F38" i="7"/>
  <c r="P70" i="7"/>
  <c r="N26" i="7"/>
  <c r="N84" i="7" s="1"/>
  <c r="P57" i="7"/>
  <c r="P16" i="7"/>
  <c r="P14" i="7"/>
  <c r="P66" i="7"/>
  <c r="F34" i="7"/>
  <c r="P71" i="7"/>
  <c r="P13" i="7"/>
  <c r="I15" i="7"/>
  <c r="P72" i="7"/>
  <c r="L72" i="7"/>
  <c r="L84" i="7" s="1"/>
  <c r="I96" i="7" s="1"/>
  <c r="K84" i="7"/>
  <c r="J95" i="7" s="1"/>
  <c r="P61" i="8"/>
  <c r="P68" i="8"/>
  <c r="I32" i="8"/>
  <c r="G36" i="8"/>
  <c r="P42" i="8"/>
  <c r="I74" i="8"/>
  <c r="P67" i="8"/>
  <c r="L92" i="8"/>
  <c r="P84" i="8"/>
  <c r="I29" i="8"/>
  <c r="G54" i="8"/>
  <c r="F58" i="8"/>
  <c r="J78" i="8"/>
  <c r="G57" i="8"/>
  <c r="P47" i="8"/>
  <c r="P62" i="8"/>
  <c r="P25" i="8"/>
  <c r="I23" i="8"/>
  <c r="C112" i="8" s="1"/>
  <c r="P56" i="8"/>
  <c r="P90" i="8"/>
  <c r="J77" i="8"/>
  <c r="P81" i="8"/>
  <c r="J80" i="8"/>
  <c r="H21" i="8"/>
  <c r="F55" i="8"/>
  <c r="I17" i="8"/>
  <c r="P88" i="8"/>
  <c r="F53" i="8"/>
  <c r="P79" i="8"/>
  <c r="P24" i="8"/>
  <c r="I16" i="8"/>
  <c r="F60" i="8"/>
  <c r="P22" i="8"/>
  <c r="P82" i="8"/>
  <c r="H63" i="8"/>
  <c r="P31" i="8"/>
  <c r="H31" i="8"/>
  <c r="P28" i="8"/>
  <c r="P38" i="8"/>
  <c r="I71" i="8"/>
  <c r="H66" i="8"/>
  <c r="H65" i="8"/>
  <c r="P87" i="8"/>
  <c r="P51" i="8"/>
  <c r="H18" i="8"/>
  <c r="H12" i="8"/>
  <c r="I73" i="8"/>
  <c r="P72" i="8"/>
  <c r="P64" i="8"/>
  <c r="F46" i="8"/>
  <c r="G35" i="8"/>
  <c r="P27" i="8"/>
  <c r="J76" i="8"/>
  <c r="F48" i="8"/>
  <c r="J91" i="8"/>
  <c r="N93" i="8"/>
  <c r="N34" i="8"/>
  <c r="I69" i="8"/>
  <c r="P69" i="8"/>
  <c r="I75" i="8"/>
  <c r="L86" i="8"/>
  <c r="G39" i="8"/>
  <c r="P13" i="8"/>
  <c r="H19" i="8"/>
  <c r="E95" i="8"/>
  <c r="F45" i="8"/>
  <c r="P77" i="9"/>
  <c r="P56" i="9"/>
  <c r="P60" i="9"/>
  <c r="P62" i="9"/>
  <c r="J104" i="9"/>
  <c r="I81" i="9"/>
  <c r="G66" i="9"/>
  <c r="F61" i="9"/>
  <c r="J90" i="9"/>
  <c r="F55" i="9"/>
  <c r="P55" i="9"/>
  <c r="H74" i="9"/>
  <c r="P74" i="9"/>
  <c r="H71" i="9"/>
  <c r="P71" i="9"/>
  <c r="H72" i="9"/>
  <c r="P72" i="9"/>
  <c r="P57" i="9"/>
  <c r="F57" i="9"/>
  <c r="P59" i="9"/>
  <c r="F59" i="9"/>
  <c r="F69" i="9"/>
  <c r="P69" i="9"/>
  <c r="F67" i="9"/>
  <c r="P67" i="9"/>
  <c r="H73" i="9"/>
  <c r="P73" i="9"/>
  <c r="P58" i="9"/>
  <c r="G58" i="9"/>
  <c r="P63" i="9"/>
  <c r="G63" i="9"/>
  <c r="P70" i="9"/>
  <c r="H70" i="9"/>
  <c r="F54" i="9"/>
  <c r="P54" i="9"/>
  <c r="H76" i="9"/>
  <c r="P76" i="9"/>
  <c r="F68" i="9"/>
  <c r="P68" i="9"/>
  <c r="P78" i="9"/>
  <c r="I78" i="9"/>
  <c r="H75" i="9"/>
  <c r="P75" i="9"/>
  <c r="F64" i="9"/>
  <c r="P64" i="9"/>
  <c r="P23" i="9"/>
  <c r="I82" i="9"/>
  <c r="P42" i="9"/>
  <c r="P31" i="9"/>
  <c r="P43" i="9"/>
  <c r="P80" i="9"/>
  <c r="I18" i="9"/>
  <c r="P96" i="9"/>
  <c r="P25" i="9"/>
  <c r="P49" i="9"/>
  <c r="P86" i="9"/>
  <c r="I17" i="9"/>
  <c r="H12" i="9"/>
  <c r="J88" i="9"/>
  <c r="I83" i="9"/>
  <c r="P38" i="9"/>
  <c r="P21" i="9"/>
  <c r="H19" i="9"/>
  <c r="I41" i="9"/>
  <c r="P41" i="9"/>
  <c r="P50" i="9"/>
  <c r="L99" i="9"/>
  <c r="P99" i="9"/>
  <c r="I39" i="9"/>
  <c r="I79" i="9"/>
  <c r="N109" i="9"/>
  <c r="P33" i="9"/>
  <c r="L106" i="9"/>
  <c r="P106" i="9"/>
  <c r="E111" i="9"/>
  <c r="F47" i="9"/>
  <c r="H24" i="9"/>
  <c r="P26" i="9"/>
  <c r="P92" i="9"/>
  <c r="P58" i="2"/>
  <c r="F58" i="2"/>
  <c r="P42" i="2"/>
  <c r="I42" i="2"/>
  <c r="P65" i="2"/>
  <c r="F65" i="2"/>
  <c r="I40" i="2"/>
  <c r="P40" i="2"/>
  <c r="P70" i="2"/>
  <c r="F70" i="2"/>
  <c r="L103" i="2"/>
  <c r="P103" i="2"/>
  <c r="P80" i="2"/>
  <c r="H80" i="2"/>
  <c r="H37" i="2"/>
  <c r="P37" i="2"/>
  <c r="P84" i="2"/>
  <c r="G133" i="2"/>
  <c r="P25" i="2"/>
  <c r="I89" i="2"/>
  <c r="P89" i="2"/>
  <c r="I20" i="2"/>
  <c r="P20" i="2"/>
  <c r="P29" i="2"/>
  <c r="H29" i="2"/>
  <c r="L105" i="2"/>
  <c r="P105" i="2"/>
  <c r="P62" i="2"/>
  <c r="F62" i="2"/>
  <c r="F60" i="2"/>
  <c r="P60" i="2"/>
  <c r="I35" i="2"/>
  <c r="P35" i="2"/>
  <c r="I88" i="2"/>
  <c r="P88" i="2"/>
  <c r="K116" i="2"/>
  <c r="J127" i="2" s="1"/>
  <c r="I13" i="5"/>
  <c r="P52" i="8"/>
  <c r="F52" i="8"/>
  <c r="G40" i="8"/>
  <c r="P40" i="8"/>
  <c r="L85" i="8"/>
  <c r="P85" i="8"/>
  <c r="P41" i="8"/>
  <c r="L83" i="8"/>
  <c r="P83" i="8"/>
  <c r="F59" i="8"/>
  <c r="P59" i="8"/>
  <c r="P33" i="8"/>
  <c r="I33" i="8"/>
  <c r="F50" i="8"/>
  <c r="P50" i="8"/>
  <c r="P20" i="8"/>
  <c r="H20" i="8"/>
  <c r="P70" i="8"/>
  <c r="I70" i="8"/>
  <c r="P49" i="8"/>
  <c r="G49" i="8"/>
  <c r="H28" i="9"/>
  <c r="P28" i="9"/>
  <c r="I15" i="9"/>
  <c r="P15" i="9"/>
  <c r="P105" i="9"/>
  <c r="J105" i="9"/>
  <c r="P29" i="9"/>
  <c r="H29" i="9"/>
  <c r="P32" i="9"/>
  <c r="H32" i="9"/>
  <c r="H20" i="9"/>
  <c r="P20" i="9"/>
  <c r="L93" i="9"/>
  <c r="P93" i="9"/>
  <c r="J89" i="9"/>
  <c r="P89" i="9"/>
  <c r="P101" i="9"/>
  <c r="M101" i="9"/>
  <c r="M111" i="9" s="1"/>
  <c r="I125" i="9" s="1"/>
  <c r="P16" i="9"/>
  <c r="I16" i="9"/>
  <c r="L95" i="9"/>
  <c r="P95" i="9"/>
  <c r="G51" i="9"/>
  <c r="P51" i="9"/>
  <c r="H14" i="9"/>
  <c r="P14" i="9"/>
  <c r="H13" i="9"/>
  <c r="P13" i="9"/>
  <c r="P108" i="9"/>
  <c r="K108" i="9"/>
  <c r="P30" i="9"/>
  <c r="H30" i="9"/>
  <c r="I36" i="9"/>
  <c r="P36" i="9"/>
  <c r="J84" i="9"/>
  <c r="P84" i="9"/>
  <c r="L97" i="9"/>
  <c r="P97" i="9"/>
  <c r="P103" i="9"/>
  <c r="J103" i="9"/>
  <c r="P34" i="9"/>
  <c r="I34" i="9"/>
  <c r="P100" i="9"/>
  <c r="L100" i="9"/>
  <c r="P98" i="9"/>
  <c r="L98" i="9"/>
  <c r="I35" i="9"/>
  <c r="P35" i="9"/>
  <c r="I27" i="9"/>
  <c r="P27" i="9"/>
  <c r="P46" i="9"/>
  <c r="G46" i="9"/>
  <c r="J91" i="9"/>
  <c r="P91" i="9"/>
  <c r="H40" i="9"/>
  <c r="P40" i="9"/>
  <c r="N44" i="9"/>
  <c r="P44" i="9"/>
  <c r="P102" i="9"/>
  <c r="L102" i="9"/>
  <c r="G48" i="9"/>
  <c r="P48" i="9"/>
  <c r="J85" i="9"/>
  <c r="P85" i="9"/>
  <c r="P24" i="5"/>
  <c r="I24" i="5"/>
  <c r="P26" i="5"/>
  <c r="H26" i="5"/>
  <c r="P45" i="5"/>
  <c r="G45" i="5"/>
  <c r="H12" i="4"/>
  <c r="P12" i="4"/>
  <c r="E99" i="4"/>
  <c r="P71" i="4"/>
  <c r="I71" i="4"/>
  <c r="P50" i="5"/>
  <c r="G50" i="5"/>
  <c r="P63" i="5"/>
  <c r="I63" i="5"/>
  <c r="P34" i="5"/>
  <c r="G34" i="5"/>
  <c r="P25" i="4"/>
  <c r="H25" i="4"/>
  <c r="P57" i="4"/>
  <c r="F57" i="4"/>
  <c r="P35" i="4"/>
  <c r="G35" i="4"/>
  <c r="F42" i="4"/>
  <c r="P42" i="4"/>
  <c r="P46" i="5"/>
  <c r="F46" i="5"/>
  <c r="H56" i="5"/>
  <c r="P56" i="5"/>
  <c r="F50" i="4"/>
  <c r="P50" i="4"/>
  <c r="P77" i="4"/>
  <c r="I77" i="4"/>
  <c r="F53" i="5"/>
  <c r="P53" i="5"/>
  <c r="P46" i="4"/>
  <c r="F46" i="4"/>
  <c r="I64" i="5"/>
  <c r="P64" i="5"/>
  <c r="P60" i="5"/>
  <c r="H60" i="5"/>
  <c r="P81" i="5"/>
  <c r="J81" i="5"/>
  <c r="P38" i="5"/>
  <c r="G38" i="5"/>
  <c r="H64" i="4"/>
  <c r="P64" i="4"/>
  <c r="I78" i="4"/>
  <c r="P78" i="4"/>
  <c r="P55" i="4"/>
  <c r="F55" i="4"/>
  <c r="H66" i="4"/>
  <c r="P66" i="4"/>
  <c r="G34" i="4"/>
  <c r="P34" i="4"/>
  <c r="P13" i="4"/>
  <c r="H13" i="4"/>
  <c r="P62" i="5"/>
  <c r="I62" i="5"/>
  <c r="K84" i="5"/>
  <c r="P84" i="5"/>
  <c r="P76" i="5"/>
  <c r="M76" i="5"/>
  <c r="M89" i="5" s="1"/>
  <c r="I102" i="5" s="1"/>
  <c r="P25" i="5"/>
  <c r="H25" i="5"/>
  <c r="P74" i="5"/>
  <c r="L74" i="5"/>
  <c r="J82" i="5"/>
  <c r="P82" i="5"/>
  <c r="N97" i="4"/>
  <c r="N99" i="4" s="1"/>
  <c r="P97" i="4"/>
  <c r="P52" i="4"/>
  <c r="F52" i="4"/>
  <c r="P79" i="4"/>
  <c r="I79" i="4"/>
  <c r="G36" i="4"/>
  <c r="P36" i="4"/>
  <c r="P79" i="5"/>
  <c r="J79" i="5"/>
  <c r="P77" i="5"/>
  <c r="J77" i="5"/>
  <c r="G35" i="5"/>
  <c r="P35" i="5"/>
  <c r="J90" i="4"/>
  <c r="J99" i="4" s="1"/>
  <c r="I110" i="4" s="1"/>
  <c r="P90" i="4"/>
  <c r="I75" i="4"/>
  <c r="P75" i="4"/>
  <c r="H27" i="4"/>
  <c r="P27" i="4"/>
  <c r="P33" i="5"/>
  <c r="G33" i="5"/>
  <c r="F54" i="5"/>
  <c r="P54" i="5"/>
  <c r="P31" i="5"/>
  <c r="I31" i="5"/>
  <c r="P21" i="5"/>
  <c r="H21" i="5"/>
  <c r="P43" i="4"/>
  <c r="F43" i="4"/>
  <c r="H63" i="4"/>
  <c r="P63" i="4"/>
  <c r="P44" i="4"/>
  <c r="F44" i="4"/>
  <c r="P65" i="4"/>
  <c r="H65" i="4"/>
  <c r="I70" i="4"/>
  <c r="P70" i="4"/>
  <c r="I18" i="5"/>
  <c r="P18" i="5"/>
  <c r="P72" i="5"/>
  <c r="L72" i="5"/>
  <c r="P49" i="5"/>
  <c r="F49" i="5"/>
  <c r="J78" i="5"/>
  <c r="P78" i="5"/>
  <c r="G40" i="4"/>
  <c r="P40" i="4"/>
  <c r="I68" i="4"/>
  <c r="P68" i="4"/>
  <c r="H32" i="4"/>
  <c r="P32" i="4"/>
  <c r="H28" i="4"/>
  <c r="P28" i="4"/>
  <c r="P14" i="4"/>
  <c r="I14" i="4"/>
  <c r="P82" i="4"/>
  <c r="L82" i="4"/>
  <c r="P23" i="5"/>
  <c r="I23" i="5"/>
  <c r="P69" i="5"/>
  <c r="J69" i="5"/>
  <c r="I26" i="4"/>
  <c r="P26" i="4"/>
  <c r="L81" i="4"/>
  <c r="P81" i="4"/>
  <c r="F48" i="5"/>
  <c r="P48" i="5"/>
  <c r="G37" i="5"/>
  <c r="P37" i="5"/>
  <c r="P80" i="5"/>
  <c r="J80" i="5"/>
  <c r="L70" i="5"/>
  <c r="P70" i="5"/>
  <c r="I74" i="4"/>
  <c r="P74" i="4"/>
  <c r="P48" i="4"/>
  <c r="G48" i="4"/>
  <c r="P19" i="4"/>
  <c r="I19" i="4"/>
  <c r="L84" i="4"/>
  <c r="P84" i="4"/>
  <c r="P27" i="5"/>
  <c r="H27" i="5"/>
  <c r="P42" i="5"/>
  <c r="F42" i="5"/>
  <c r="P17" i="5"/>
  <c r="I17" i="5"/>
  <c r="F51" i="5"/>
  <c r="P51" i="5"/>
  <c r="P32" i="5"/>
  <c r="N32" i="5"/>
  <c r="P28" i="5"/>
  <c r="I28" i="5"/>
  <c r="P39" i="5"/>
  <c r="G39" i="5"/>
  <c r="H15" i="4"/>
  <c r="P15" i="4"/>
  <c r="K92" i="4"/>
  <c r="P92" i="4"/>
  <c r="P51" i="4"/>
  <c r="F51" i="4"/>
  <c r="G56" i="4"/>
  <c r="P56" i="4"/>
  <c r="K94" i="4"/>
  <c r="P94" i="4"/>
  <c r="P16" i="5"/>
  <c r="I16" i="5"/>
  <c r="P43" i="5"/>
  <c r="F43" i="5"/>
  <c r="P29" i="5"/>
  <c r="I29" i="5"/>
  <c r="P29" i="4"/>
  <c r="I29" i="4"/>
  <c r="P39" i="4"/>
  <c r="G39" i="4"/>
  <c r="L86" i="5"/>
  <c r="P86" i="5"/>
  <c r="P66" i="5"/>
  <c r="J66" i="5"/>
  <c r="E89" i="5"/>
  <c r="H12" i="5"/>
  <c r="P12" i="5"/>
  <c r="H15" i="5"/>
  <c r="P15" i="5"/>
  <c r="I69" i="4"/>
  <c r="P69" i="4"/>
  <c r="K93" i="4"/>
  <c r="P93" i="4"/>
  <c r="I30" i="4"/>
  <c r="P30" i="4"/>
  <c r="K95" i="4"/>
  <c r="P95" i="4"/>
  <c r="P87" i="5"/>
  <c r="N87" i="5"/>
  <c r="J84" i="7" l="1"/>
  <c r="I95" i="7" s="1"/>
  <c r="K95" i="7" s="1"/>
  <c r="N135" i="6"/>
  <c r="I135" i="6"/>
  <c r="J145" i="6" s="1"/>
  <c r="H135" i="6"/>
  <c r="I145" i="6" s="1"/>
  <c r="G135" i="6"/>
  <c r="I144" i="6" s="1"/>
  <c r="P135" i="6"/>
  <c r="E137" i="6" s="1"/>
  <c r="I152" i="6"/>
  <c r="L135" i="6"/>
  <c r="I147" i="6" s="1"/>
  <c r="F135" i="6"/>
  <c r="J135" i="6"/>
  <c r="I146" i="6" s="1"/>
  <c r="K135" i="6"/>
  <c r="J146" i="6" s="1"/>
  <c r="G152" i="6"/>
  <c r="K159" i="3"/>
  <c r="J170" i="3" s="1"/>
  <c r="C176" i="3"/>
  <c r="G159" i="3"/>
  <c r="I168" i="3" s="1"/>
  <c r="F159" i="3"/>
  <c r="J168" i="3" s="1"/>
  <c r="L159" i="3"/>
  <c r="I171" i="3" s="1"/>
  <c r="I176" i="3"/>
  <c r="H159" i="3"/>
  <c r="I169" i="3" s="1"/>
  <c r="P159" i="3"/>
  <c r="I165" i="3" s="1"/>
  <c r="J159" i="3"/>
  <c r="I170" i="3" s="1"/>
  <c r="K170" i="3" s="1"/>
  <c r="G176" i="3"/>
  <c r="I159" i="3"/>
  <c r="J169" i="3" s="1"/>
  <c r="E176" i="3"/>
  <c r="N116" i="2"/>
  <c r="G116" i="2"/>
  <c r="I125" i="2" s="1"/>
  <c r="K127" i="2"/>
  <c r="C133" i="2"/>
  <c r="I133" i="2"/>
  <c r="P116" i="2"/>
  <c r="I122" i="2" s="1"/>
  <c r="E133" i="2"/>
  <c r="F116" i="2"/>
  <c r="J125" i="2" s="1"/>
  <c r="H116" i="2"/>
  <c r="I126" i="2" s="1"/>
  <c r="L116" i="2"/>
  <c r="I128" i="2" s="1"/>
  <c r="I116" i="2"/>
  <c r="J126" i="2" s="1"/>
  <c r="C116" i="4"/>
  <c r="N89" i="5"/>
  <c r="C101" i="7"/>
  <c r="I101" i="7"/>
  <c r="H84" i="7"/>
  <c r="I94" i="7" s="1"/>
  <c r="P84" i="7"/>
  <c r="I90" i="7" s="1"/>
  <c r="F84" i="7"/>
  <c r="J93" i="7" s="1"/>
  <c r="G84" i="7"/>
  <c r="I93" i="7" s="1"/>
  <c r="I84" i="7"/>
  <c r="J94" i="7" s="1"/>
  <c r="N95" i="8"/>
  <c r="F95" i="8"/>
  <c r="J104" i="8" s="1"/>
  <c r="J95" i="8"/>
  <c r="I106" i="8" s="1"/>
  <c r="K106" i="8" s="1"/>
  <c r="I112" i="8"/>
  <c r="L95" i="8"/>
  <c r="I107" i="8" s="1"/>
  <c r="I95" i="8"/>
  <c r="J105" i="8" s="1"/>
  <c r="H95" i="8"/>
  <c r="I105" i="8" s="1"/>
  <c r="E112" i="8"/>
  <c r="P95" i="8"/>
  <c r="I101" i="8" s="1"/>
  <c r="G95" i="8"/>
  <c r="I104" i="8" s="1"/>
  <c r="N111" i="9"/>
  <c r="H111" i="9"/>
  <c r="I122" i="9" s="1"/>
  <c r="F111" i="9"/>
  <c r="J121" i="9" s="1"/>
  <c r="G111" i="9"/>
  <c r="I121" i="9" s="1"/>
  <c r="P111" i="9"/>
  <c r="J111" i="9"/>
  <c r="I123" i="9" s="1"/>
  <c r="L111" i="9"/>
  <c r="I124" i="9" s="1"/>
  <c r="I111" i="9"/>
  <c r="J122" i="9" s="1"/>
  <c r="F99" i="4"/>
  <c r="J108" i="4" s="1"/>
  <c r="L99" i="4"/>
  <c r="I111" i="4" s="1"/>
  <c r="F89" i="5"/>
  <c r="J98" i="5" s="1"/>
  <c r="J89" i="5"/>
  <c r="I100" i="5" s="1"/>
  <c r="I89" i="5"/>
  <c r="J99" i="5" s="1"/>
  <c r="C106" i="5"/>
  <c r="K111" i="9"/>
  <c r="J123" i="9" s="1"/>
  <c r="I99" i="4"/>
  <c r="J109" i="4" s="1"/>
  <c r="G89" i="5"/>
  <c r="I98" i="5" s="1"/>
  <c r="G99" i="4"/>
  <c r="I108" i="4" s="1"/>
  <c r="P99" i="4"/>
  <c r="P89" i="5"/>
  <c r="I116" i="4"/>
  <c r="G106" i="5"/>
  <c r="K89" i="5"/>
  <c r="J100" i="5" s="1"/>
  <c r="H99" i="4"/>
  <c r="I109" i="4" s="1"/>
  <c r="H89" i="5"/>
  <c r="I99" i="5" s="1"/>
  <c r="E116" i="4"/>
  <c r="G116" i="4"/>
  <c r="K99" i="4"/>
  <c r="J110" i="4" s="1"/>
  <c r="K110" i="4" s="1"/>
  <c r="L89" i="5"/>
  <c r="I101" i="5" s="1"/>
  <c r="K94" i="7" l="1"/>
  <c r="I141" i="6"/>
  <c r="K145" i="6"/>
  <c r="K146" i="6"/>
  <c r="J144" i="6"/>
  <c r="K144" i="6" s="1"/>
  <c r="E136" i="6"/>
  <c r="K168" i="3"/>
  <c r="E161" i="3"/>
  <c r="K169" i="3"/>
  <c r="E160" i="3"/>
  <c r="K125" i="2"/>
  <c r="E118" i="2"/>
  <c r="K126" i="2"/>
  <c r="E117" i="2"/>
  <c r="K100" i="5"/>
  <c r="E86" i="7"/>
  <c r="K93" i="7"/>
  <c r="E85" i="7"/>
  <c r="K105" i="8"/>
  <c r="E97" i="8"/>
  <c r="E96" i="8"/>
  <c r="K104" i="8"/>
  <c r="K121" i="9"/>
  <c r="K122" i="9"/>
  <c r="K123" i="9"/>
  <c r="E112" i="9"/>
  <c r="I118" i="9"/>
  <c r="E113" i="9"/>
  <c r="K108" i="4"/>
  <c r="K109" i="4"/>
  <c r="K99" i="5"/>
  <c r="K98" i="5"/>
  <c r="E90" i="5"/>
  <c r="I105" i="4"/>
  <c r="E101" i="4"/>
  <c r="E100" i="4"/>
  <c r="I95" i="5"/>
  <c r="E91" i="5"/>
</calcChain>
</file>

<file path=xl/sharedStrings.xml><?xml version="1.0" encoding="utf-8"?>
<sst xmlns="http://schemas.openxmlformats.org/spreadsheetml/2006/main" count="1169" uniqueCount="263">
  <si>
    <t>1.  Take the total from the Item Type-C and -R reports--that is your "official" Sirsi total.</t>
  </si>
  <si>
    <t>2.  Put the UserCat1 report into a spreadsheet.  This can  be done with cut and paste, followed by turning the one column into two. (Click on Data, Text to columns . . .)  OR  enter the data manually.</t>
  </si>
  <si>
    <t xml:space="preserve">3.  Subtract the UserCat total from the Item Type total-that is the number of RENEWALS that you need to apportion. </t>
  </si>
  <si>
    <t>4.  Column A is the Usercat1 name.</t>
  </si>
  <si>
    <t>5.  Column B is the circulation for that UserCat1 area.</t>
  </si>
  <si>
    <t>5.  Column C is equal to Column B divided by the Total of Column B.  That determines the percentage of your circulation from that area.</t>
  </si>
  <si>
    <t>6.  Column D is Column C times your number of RENEWALS to allocate.  That formula apportions your renewals  based on ther percentage of circulation.</t>
  </si>
  <si>
    <t>7.  Add Column B and D to create the Total in Column E</t>
  </si>
  <si>
    <t>UserCat 1</t>
  </si>
  <si>
    <t>Circulation from the UserCat1 report</t>
  </si>
  <si>
    <t>Percentage of Circulation</t>
  </si>
  <si>
    <t>Percentage times RENEWALS to Allocate</t>
  </si>
  <si>
    <t>Total</t>
  </si>
  <si>
    <t>County Circ without a Library</t>
  </si>
  <si>
    <t>County Circ with a Library</t>
  </si>
  <si>
    <t>Out of County, Winnefox, Library</t>
  </si>
  <si>
    <t>Out of County, Winnefox,No Library</t>
  </si>
  <si>
    <t>Other Wisconsin</t>
  </si>
  <si>
    <t>Total Non-Resident Circulation</t>
  </si>
  <si>
    <t>Total Resident Circulation</t>
  </si>
  <si>
    <t xml:space="preserve"> </t>
  </si>
  <si>
    <t>Total from UserCat1 Report</t>
  </si>
  <si>
    <t>Total from Item Type Circ Report</t>
  </si>
  <si>
    <t>Item Type Circ minus UserCat1 Circ (Renewals to allocate)</t>
  </si>
  <si>
    <t>FDI-FDL</t>
  </si>
  <si>
    <t>FDT-FRNDSP</t>
  </si>
  <si>
    <t>GLI-BERLIN</t>
  </si>
  <si>
    <t>GLI-MARKSN</t>
  </si>
  <si>
    <t>GLI-PRINCT</t>
  </si>
  <si>
    <t>GLT-PRNCTN</t>
  </si>
  <si>
    <t>MQI-MONTLL</t>
  </si>
  <si>
    <t>MQT-NESHKR</t>
  </si>
  <si>
    <t>MQT-SPRNGF</t>
  </si>
  <si>
    <t>UNKNOWN</t>
  </si>
  <si>
    <t>WAI-HANCCK</t>
  </si>
  <si>
    <t>WAI-LOHRVL</t>
  </si>
  <si>
    <t>WAI-PLNFLD</t>
  </si>
  <si>
    <t>WAI-REDGNT</t>
  </si>
  <si>
    <t>WAI-WAUTOM</t>
  </si>
  <si>
    <t>WAI-WILDRS</t>
  </si>
  <si>
    <t>WAT-BLMFLD</t>
  </si>
  <si>
    <t>WAT-COLOMA</t>
  </si>
  <si>
    <t>WAT-DAKOTA</t>
  </si>
  <si>
    <t>WAT-DEERFD</t>
  </si>
  <si>
    <t>WAT-LEON</t>
  </si>
  <si>
    <t>WAT-MARION</t>
  </si>
  <si>
    <t>WAT-MTMOR</t>
  </si>
  <si>
    <t>WAT-OASIS</t>
  </si>
  <si>
    <t>WAT-PLNFLD</t>
  </si>
  <si>
    <t>WAT-POYSIP</t>
  </si>
  <si>
    <t>WAT-RCHFD</t>
  </si>
  <si>
    <t>WAT-ROSE</t>
  </si>
  <si>
    <t>WAT-SAXEVL</t>
  </si>
  <si>
    <t>WAT-SPRNWT</t>
  </si>
  <si>
    <t>WAT-WARREN</t>
  </si>
  <si>
    <t>WAT-WAUTMA</t>
  </si>
  <si>
    <t>WNI-MENASH</t>
  </si>
  <si>
    <t>WNI-NEENAH</t>
  </si>
  <si>
    <t>WNI-OSH-C</t>
  </si>
  <si>
    <t>WNI-OSH-E</t>
  </si>
  <si>
    <t>WNI-OSH-S</t>
  </si>
  <si>
    <t>WNI-OSH-W</t>
  </si>
  <si>
    <t>WNI-WINNCN</t>
  </si>
  <si>
    <t>WNT-ALGOMA</t>
  </si>
  <si>
    <t>WNT-MEN-E</t>
  </si>
  <si>
    <t>WNT-NEENAH</t>
  </si>
  <si>
    <t>WNT-NEPSKN</t>
  </si>
  <si>
    <t>WNT-OSHKSH</t>
  </si>
  <si>
    <t>WNT-RUSHFD</t>
  </si>
  <si>
    <t>X-CA-LIB</t>
  </si>
  <si>
    <t>X-CO-NOLIB</t>
  </si>
  <si>
    <t>X-CO-PORT</t>
  </si>
  <si>
    <t>X-DO-NOLIB</t>
  </si>
  <si>
    <t>X-OTHER-WI</t>
  </si>
  <si>
    <t>X-OU-APLTN</t>
  </si>
  <si>
    <t>X-PO-NOLIB</t>
  </si>
  <si>
    <t>X-WP-LIB</t>
  </si>
  <si>
    <t>X-WP-NOLIB</t>
  </si>
  <si>
    <t>Z-OTHER</t>
  </si>
  <si>
    <t>FDI-FAIRWT</t>
  </si>
  <si>
    <t>FDI-NFDL</t>
  </si>
  <si>
    <t>FDI-RIPON</t>
  </si>
  <si>
    <t>FDT-AUBURN</t>
  </si>
  <si>
    <t>FDT-TAYCH</t>
  </si>
  <si>
    <t>GLI-GREENL</t>
  </si>
  <si>
    <t>GLI-KINGST</t>
  </si>
  <si>
    <t>GLT-BERLIN</t>
  </si>
  <si>
    <t>GLT-GRNLK</t>
  </si>
  <si>
    <t>GLT-KINGST</t>
  </si>
  <si>
    <t>GLT-MNCHST</t>
  </si>
  <si>
    <t>MQI-NESHKR</t>
  </si>
  <si>
    <t>MQI-WESTFD</t>
  </si>
  <si>
    <t>MQT-BUFFLO</t>
  </si>
  <si>
    <t>MQT-CRYSLK</t>
  </si>
  <si>
    <t>MQT-HARRIS</t>
  </si>
  <si>
    <t>MQT-MECAN</t>
  </si>
  <si>
    <t>MQT-MONTEL</t>
  </si>
  <si>
    <t>MQT-MOUNDV</t>
  </si>
  <si>
    <t>MQT-NEWTON</t>
  </si>
  <si>
    <t>MQT-PACKWK</t>
  </si>
  <si>
    <t>MQT-SHLDS</t>
  </si>
  <si>
    <t>MQT-WESTFD</t>
  </si>
  <si>
    <t>WAI-COLOMA</t>
  </si>
  <si>
    <t>WAT-AURORA</t>
  </si>
  <si>
    <t>WAT-HNCOCK</t>
  </si>
  <si>
    <t>WNI-OMRO</t>
  </si>
  <si>
    <t>WNT-BLCKWF</t>
  </si>
  <si>
    <t>WNT-CLAYTN</t>
  </si>
  <si>
    <t>WNT-MEN-W</t>
  </si>
  <si>
    <t>WNT-NEKIMI</t>
  </si>
  <si>
    <t>WNT-WNCN</t>
  </si>
  <si>
    <t>X-OUTSTATE</t>
  </si>
  <si>
    <t>X-PO-I-ALM</t>
  </si>
  <si>
    <t>X-PO-LIB</t>
  </si>
  <si>
    <t>X-PO-T-PG</t>
  </si>
  <si>
    <t>X-WS-LIB</t>
  </si>
  <si>
    <t>X-WS-NOLIB</t>
  </si>
  <si>
    <t>FDT-RIPON</t>
  </si>
  <si>
    <t>GLT-BRKLN</t>
  </si>
  <si>
    <t>GLT-SATMAR</t>
  </si>
  <si>
    <t>WNT-OMRO</t>
  </si>
  <si>
    <t>X-OU-NOLIB</t>
  </si>
  <si>
    <t>WNT-VINELD</t>
  </si>
  <si>
    <t>WNT-WOLFR</t>
  </si>
  <si>
    <t>FDS-RIPNST</t>
  </si>
  <si>
    <t>X-AD-LEOLA</t>
  </si>
  <si>
    <t>X-AD-NOLIB</t>
  </si>
  <si>
    <t>X-PO-T-ALM</t>
  </si>
  <si>
    <t>X-CO-COL</t>
  </si>
  <si>
    <t>X-AD-RICH</t>
  </si>
  <si>
    <t>Adjacent County, non Winnefox, Library</t>
  </si>
  <si>
    <t>Adjacent County, non Winnefox, No Library</t>
  </si>
  <si>
    <t>Out of State</t>
  </si>
  <si>
    <t>Unknown</t>
  </si>
  <si>
    <t>WNT-UTICA</t>
  </si>
  <si>
    <t>Total nonresident circulation</t>
  </si>
  <si>
    <t>with lib</t>
  </si>
  <si>
    <t>without lib</t>
  </si>
  <si>
    <t>Circulation to nonresidents from your county</t>
  </si>
  <si>
    <t>Circ to residents living in another county in your system</t>
  </si>
  <si>
    <t>Cirulcation to nonresidents living in adjacent county not in system</t>
  </si>
  <si>
    <t>Circulation to all other wisconsin residents</t>
  </si>
  <si>
    <t>Circulation to persons from out of state</t>
  </si>
  <si>
    <t>circulations to nonresidents in an adjacent county who do not have a local public library</t>
  </si>
  <si>
    <t>name of county</t>
  </si>
  <si>
    <t>circulation</t>
  </si>
  <si>
    <t>Waupaca</t>
  </si>
  <si>
    <t>Green Lake</t>
  </si>
  <si>
    <t>Portage</t>
  </si>
  <si>
    <t>Adams</t>
  </si>
  <si>
    <t>Marquette</t>
  </si>
  <si>
    <t>Winnebago</t>
  </si>
  <si>
    <t>FDI-BRANDON</t>
  </si>
  <si>
    <t>FDT-FDL</t>
  </si>
  <si>
    <t>Circulation to nonresidents living in adjacent county not in system</t>
  </si>
  <si>
    <t>WAT-HANCOCK</t>
  </si>
  <si>
    <t>X-WI-NOLIB</t>
  </si>
  <si>
    <t>Z-ILL</t>
  </si>
  <si>
    <t>GLT-SENECA</t>
  </si>
  <si>
    <t>WNI-WINNECN</t>
  </si>
  <si>
    <t>X-SH-NOLIB</t>
  </si>
  <si>
    <t>FDI-MTCALV</t>
  </si>
  <si>
    <t>X-DO-LIB</t>
  </si>
  <si>
    <t>Y-ILL</t>
  </si>
  <si>
    <t>WAUTOMA</t>
  </si>
  <si>
    <t>REDGRANITE</t>
  </si>
  <si>
    <t>POY SIPPI</t>
  </si>
  <si>
    <t>PLAINFIELD</t>
  </si>
  <si>
    <t>WILD ROSE</t>
  </si>
  <si>
    <t>PINE RIVER</t>
  </si>
  <si>
    <t>HANCOCK</t>
  </si>
  <si>
    <t>COLOMA</t>
  </si>
  <si>
    <t>X-AD-JACK</t>
  </si>
  <si>
    <t>WNI-MENASHA</t>
  </si>
  <si>
    <t>X-CA-APLTN</t>
  </si>
  <si>
    <t>FDT-LAMRTN</t>
  </si>
  <si>
    <t>X-OU-LIB</t>
  </si>
  <si>
    <t>X-PO-T-PI</t>
  </si>
  <si>
    <t>FDI-FRNDSP</t>
  </si>
  <si>
    <t>WNT-OSHKOSH</t>
  </si>
  <si>
    <t>X-OU-TRGAN</t>
  </si>
  <si>
    <t>FDT-BYRON</t>
  </si>
  <si>
    <t>FDT-MARSH</t>
  </si>
  <si>
    <t>FDT-OSEOLA</t>
  </si>
  <si>
    <t>MQI-ENDEAV</t>
  </si>
  <si>
    <t>WAI-BERLIN</t>
  </si>
  <si>
    <t>FDI-CAMPBLS</t>
  </si>
  <si>
    <t>X-CO-T-WEY</t>
  </si>
  <si>
    <t>X-WP-T-FRE</t>
  </si>
  <si>
    <t>X-WP-T-WEY</t>
  </si>
  <si>
    <t>MQT-SPRINGF</t>
  </si>
  <si>
    <t>FDT-ALTO</t>
  </si>
  <si>
    <t>X-CO-T-MAR</t>
  </si>
  <si>
    <t>X-DO-T-TRE</t>
  </si>
  <si>
    <t>X-OU-TGREE</t>
  </si>
  <si>
    <t>MQI-OXFORD</t>
  </si>
  <si>
    <t>X-AD-LINC</t>
  </si>
  <si>
    <t>MQT-DOUGLS</t>
  </si>
  <si>
    <t>WAT-DEERFLD</t>
  </si>
  <si>
    <t>WNT-BLKWF</t>
  </si>
  <si>
    <t>WNT-POYGAN</t>
  </si>
  <si>
    <t>X-OU-T-DAL</t>
  </si>
  <si>
    <t>MQT-NESHKORO</t>
  </si>
  <si>
    <t>MQT-OXFORD</t>
  </si>
  <si>
    <t>FDI-ROSENDL</t>
  </si>
  <si>
    <t>GLI-MARQT</t>
  </si>
  <si>
    <t>MQI-MONTELLO</t>
  </si>
  <si>
    <t>FDT-SPRNGV</t>
  </si>
  <si>
    <t>X-CA-MENASH</t>
  </si>
  <si>
    <t>X-OU-TGRAN</t>
  </si>
  <si>
    <t>WNI-APLTON</t>
  </si>
  <si>
    <t>FDT-CALUMT</t>
  </si>
  <si>
    <t>FDT-LAMARTN</t>
  </si>
  <si>
    <t>X-WP-I-FRE</t>
  </si>
  <si>
    <t>X-WP-I-WEY</t>
  </si>
  <si>
    <t>MQI-MONTELL</t>
  </si>
  <si>
    <t>MQT-MNTLL</t>
  </si>
  <si>
    <t>WNT-POYGN</t>
  </si>
  <si>
    <t>X-FDI-WAUPX</t>
  </si>
  <si>
    <t>X-CO-T-RAN</t>
  </si>
  <si>
    <t>X-CA-T-HAR</t>
  </si>
  <si>
    <t>X-AD-NEWH</t>
  </si>
  <si>
    <t>X-OU-T-GRE</t>
  </si>
  <si>
    <t>X-WP-T-LIN</t>
  </si>
  <si>
    <t>MQT-WSTFLD</t>
  </si>
  <si>
    <t>GLT-MACKFD</t>
  </si>
  <si>
    <t>X-WP-T-DAY</t>
  </si>
  <si>
    <t>MQI-WESTFLD</t>
  </si>
  <si>
    <t>FDT-EMPIRE</t>
  </si>
  <si>
    <t>FDI-FAIRWATER</t>
  </si>
  <si>
    <t>FDT-OAKFLD</t>
  </si>
  <si>
    <t>X-CA-MNASH</t>
  </si>
  <si>
    <t>FDI-ROSNDALE</t>
  </si>
  <si>
    <t>FDI-BRNDN</t>
  </si>
  <si>
    <t>WAT-BLOOMFIELD</t>
  </si>
  <si>
    <t>X-AD-COLBN</t>
  </si>
  <si>
    <t>MQI-NESHK</t>
  </si>
  <si>
    <t>GLI-GREENLK</t>
  </si>
  <si>
    <t>FDT-ASHFORD</t>
  </si>
  <si>
    <t>WNT-WNCHST</t>
  </si>
  <si>
    <t>FDI-WAUPUN</t>
  </si>
  <si>
    <t>GLT-MARQTT</t>
  </si>
  <si>
    <t>X-AD-CLBN</t>
  </si>
  <si>
    <t>X-CA-I-POT</t>
  </si>
  <si>
    <t>MQI-NSKRO</t>
  </si>
  <si>
    <t>GLT-MRQTTE</t>
  </si>
  <si>
    <t>X-OU-T-BUC</t>
  </si>
  <si>
    <t>X-WP-T-CAL</t>
  </si>
  <si>
    <t>X-DO-T-LOM</t>
  </si>
  <si>
    <t>FDI-WAUPX</t>
  </si>
  <si>
    <t>X-OU-T-FRE</t>
  </si>
  <si>
    <t>X-AD-ADAMS</t>
  </si>
  <si>
    <t>X-AD-CHEST</t>
  </si>
  <si>
    <t>FDI-BRANDN</t>
  </si>
  <si>
    <t>FDT-ROSNDL</t>
  </si>
  <si>
    <t>(No nonresident circ for Adams or Portage Counties</t>
  </si>
  <si>
    <t xml:space="preserve">       because they have county libraries)</t>
  </si>
  <si>
    <t>X-CO-LIB</t>
  </si>
  <si>
    <t>FDI-CMPBSP</t>
  </si>
  <si>
    <t>FDT-METOMN</t>
  </si>
  <si>
    <t>FDT-WAUPN</t>
  </si>
  <si>
    <t>X-OU-T-HOR</t>
  </si>
  <si>
    <t>X-OU-T-KAU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</si>
</sst>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164" fontId="2" fillId="0" borderId="0" xfId="1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164" fontId="2" fillId="0" borderId="0" xfId="1" applyNumberFormat="1" applyFont="1"/>
    <xf numFmtId="0" fontId="2" fillId="0" borderId="0" xfId="0" applyFont="1" applyFill="1"/>
    <xf numFmtId="164" fontId="2" fillId="0" borderId="0" xfId="1" applyNumberFormat="1" applyFont="1" applyFill="1"/>
    <xf numFmtId="0" fontId="2" fillId="0" borderId="1" xfId="0" applyFont="1" applyBorder="1"/>
    <xf numFmtId="164" fontId="2" fillId="0" borderId="1" xfId="1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1" applyNumberFormat="1" applyFont="1" applyBorder="1"/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0" fillId="0" borderId="0" xfId="1" applyNumberFormat="1" applyFont="1"/>
    <xf numFmtId="1" fontId="2" fillId="0" borderId="0" xfId="0" applyNumberFormat="1" applyFont="1"/>
    <xf numFmtId="0" fontId="3" fillId="0" borderId="0" xfId="0" applyFont="1" applyAlignment="1">
      <alignment wrapText="1"/>
    </xf>
    <xf numFmtId="164" fontId="3" fillId="0" borderId="0" xfId="1" applyNumberFormat="1" applyFont="1"/>
    <xf numFmtId="0" fontId="2" fillId="6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9" borderId="1" xfId="0" applyFont="1" applyFill="1" applyBorder="1"/>
    <xf numFmtId="0" fontId="2" fillId="10" borderId="1" xfId="0" applyFont="1" applyFill="1" applyBorder="1"/>
    <xf numFmtId="1" fontId="2" fillId="5" borderId="0" xfId="0" applyNumberFormat="1" applyFont="1" applyFill="1"/>
    <xf numFmtId="0" fontId="0" fillId="4" borderId="0" xfId="0" applyFill="1"/>
    <xf numFmtId="0" fontId="0" fillId="5" borderId="0" xfId="0" applyFill="1"/>
    <xf numFmtId="0" fontId="0" fillId="2" borderId="0" xfId="0" applyFill="1"/>
    <xf numFmtId="0" fontId="0" fillId="10" borderId="0" xfId="0" applyFill="1"/>
    <xf numFmtId="0" fontId="0" fillId="3" borderId="0" xfId="0" applyFill="1"/>
    <xf numFmtId="0" fontId="0" fillId="6" borderId="0" xfId="0" applyFill="1"/>
    <xf numFmtId="0" fontId="0" fillId="8" borderId="0" xfId="0" applyFill="1"/>
    <xf numFmtId="0" fontId="0" fillId="7" borderId="0" xfId="0" applyFill="1"/>
    <xf numFmtId="164" fontId="2" fillId="2" borderId="0" xfId="1" applyNumberFormat="1" applyFont="1" applyFill="1"/>
    <xf numFmtId="164" fontId="2" fillId="3" borderId="0" xfId="1" applyNumberFormat="1" applyFont="1" applyFill="1"/>
    <xf numFmtId="164" fontId="2" fillId="4" borderId="0" xfId="1" applyNumberFormat="1" applyFont="1" applyFill="1"/>
    <xf numFmtId="164" fontId="2" fillId="5" borderId="0" xfId="1" applyNumberFormat="1" applyFont="1" applyFill="1"/>
    <xf numFmtId="164" fontId="2" fillId="6" borderId="0" xfId="1" applyNumberFormat="1" applyFont="1" applyFill="1"/>
    <xf numFmtId="164" fontId="2" fillId="7" borderId="0" xfId="1" applyNumberFormat="1" applyFont="1" applyFill="1"/>
    <xf numFmtId="164" fontId="2" fillId="8" borderId="0" xfId="1" applyNumberFormat="1" applyFont="1" applyFill="1"/>
    <xf numFmtId="164" fontId="2" fillId="9" borderId="0" xfId="1" applyNumberFormat="1" applyFont="1" applyFill="1"/>
    <xf numFmtId="164" fontId="2" fillId="10" borderId="0" xfId="1" applyNumberFormat="1" applyFont="1" applyFill="1"/>
    <xf numFmtId="0" fontId="0" fillId="9" borderId="0" xfId="0" applyFill="1"/>
    <xf numFmtId="0" fontId="2" fillId="11" borderId="2" xfId="0" applyFont="1" applyFill="1" applyBorder="1"/>
    <xf numFmtId="164" fontId="2" fillId="11" borderId="3" xfId="1" applyNumberFormat="1" applyFont="1" applyFill="1" applyBorder="1"/>
    <xf numFmtId="0" fontId="2" fillId="11" borderId="3" xfId="0" applyFont="1" applyFill="1" applyBorder="1"/>
    <xf numFmtId="0" fontId="2" fillId="11" borderId="4" xfId="0" applyFont="1" applyFill="1" applyBorder="1"/>
    <xf numFmtId="0" fontId="2" fillId="11" borderId="5" xfId="0" applyFont="1" applyFill="1" applyBorder="1"/>
    <xf numFmtId="164" fontId="2" fillId="11" borderId="0" xfId="1" applyNumberFormat="1" applyFont="1" applyFill="1" applyBorder="1"/>
    <xf numFmtId="0" fontId="2" fillId="11" borderId="0" xfId="0" applyFont="1" applyFill="1" applyBorder="1"/>
    <xf numFmtId="164" fontId="2" fillId="11" borderId="1" xfId="0" applyNumberFormat="1" applyFont="1" applyFill="1" applyBorder="1"/>
    <xf numFmtId="0" fontId="2" fillId="11" borderId="6" xfId="0" applyFont="1" applyFill="1" applyBorder="1"/>
    <xf numFmtId="164" fontId="2" fillId="11" borderId="0" xfId="0" applyNumberFormat="1" applyFont="1" applyFill="1" applyBorder="1"/>
    <xf numFmtId="164" fontId="2" fillId="11" borderId="7" xfId="1" applyNumberFormat="1" applyFont="1" applyFill="1" applyBorder="1"/>
    <xf numFmtId="0" fontId="2" fillId="11" borderId="7" xfId="0" applyFont="1" applyFill="1" applyBorder="1"/>
    <xf numFmtId="164" fontId="2" fillId="11" borderId="8" xfId="0" applyNumberFormat="1" applyFont="1" applyFill="1" applyBorder="1"/>
    <xf numFmtId="164" fontId="2" fillId="11" borderId="9" xfId="0" applyNumberFormat="1" applyFont="1" applyFill="1" applyBorder="1"/>
    <xf numFmtId="0" fontId="2" fillId="11" borderId="10" xfId="0" applyFont="1" applyFill="1" applyBorder="1"/>
    <xf numFmtId="164" fontId="2" fillId="11" borderId="11" xfId="1" applyNumberFormat="1" applyFont="1" applyFill="1" applyBorder="1"/>
    <xf numFmtId="0" fontId="2" fillId="11" borderId="11" xfId="0" applyFont="1" applyFill="1" applyBorder="1"/>
    <xf numFmtId="0" fontId="2" fillId="11" borderId="12" xfId="0" applyFont="1" applyFill="1" applyBorder="1"/>
    <xf numFmtId="0" fontId="0" fillId="0" borderId="0" xfId="0" applyFill="1"/>
    <xf numFmtId="0" fontId="4" fillId="0" borderId="0" xfId="0" applyFont="1"/>
    <xf numFmtId="164" fontId="2" fillId="4" borderId="0" xfId="0" applyNumberFormat="1" applyFont="1" applyFill="1"/>
    <xf numFmtId="164" fontId="2" fillId="5" borderId="0" xfId="0" applyNumberFormat="1" applyFont="1" applyFill="1"/>
    <xf numFmtId="164" fontId="2" fillId="10" borderId="0" xfId="0" applyNumberFormat="1" applyFont="1" applyFill="1"/>
    <xf numFmtId="164" fontId="2" fillId="3" borderId="0" xfId="0" applyNumberFormat="1" applyFont="1" applyFill="1"/>
    <xf numFmtId="164" fontId="2" fillId="2" borderId="0" xfId="0" applyNumberFormat="1" applyFont="1" applyFill="1"/>
    <xf numFmtId="164" fontId="2" fillId="6" borderId="0" xfId="0" applyNumberFormat="1" applyFont="1" applyFill="1"/>
    <xf numFmtId="164" fontId="2" fillId="8" borderId="0" xfId="0" applyNumberFormat="1" applyFont="1" applyFill="1"/>
    <xf numFmtId="164" fontId="2" fillId="7" borderId="0" xfId="0" applyNumberFormat="1" applyFont="1" applyFill="1"/>
    <xf numFmtId="164" fontId="2" fillId="9" borderId="0" xfId="0" applyNumberFormat="1" applyFont="1" applyFill="1"/>
    <xf numFmtId="164" fontId="2" fillId="0" borderId="0" xfId="0" applyNumberFormat="1" applyFont="1" applyFill="1"/>
    <xf numFmtId="164" fontId="2" fillId="12" borderId="0" xfId="1" applyNumberFormat="1" applyFont="1" applyFill="1"/>
    <xf numFmtId="164" fontId="2" fillId="13" borderId="0" xfId="1" applyNumberFormat="1" applyFont="1" applyFill="1"/>
    <xf numFmtId="164" fontId="2" fillId="13" borderId="0" xfId="0" applyNumberFormat="1" applyFont="1" applyFill="1"/>
    <xf numFmtId="0" fontId="2" fillId="13" borderId="1" xfId="0" applyFont="1" applyFill="1" applyBorder="1" applyAlignment="1">
      <alignment wrapText="1"/>
    </xf>
    <xf numFmtId="0" fontId="0" fillId="14" borderId="0" xfId="0" applyFill="1"/>
    <xf numFmtId="164" fontId="2" fillId="14" borderId="0" xfId="0" applyNumberFormat="1" applyFont="1" applyFill="1"/>
    <xf numFmtId="0" fontId="0" fillId="15" borderId="0" xfId="0" applyFill="1"/>
    <xf numFmtId="164" fontId="2" fillId="16" borderId="0" xfId="0" applyNumberFormat="1" applyFont="1" applyFill="1"/>
    <xf numFmtId="0" fontId="0" fillId="16" borderId="0" xfId="0" applyFill="1"/>
    <xf numFmtId="164" fontId="2" fillId="0" borderId="0" xfId="0" applyNumberFormat="1" applyFont="1"/>
    <xf numFmtId="1" fontId="2" fillId="0" borderId="0" xfId="0" applyNumberFormat="1" applyFont="1" applyFill="1"/>
    <xf numFmtId="0" fontId="2" fillId="17" borderId="1" xfId="0" applyFont="1" applyFill="1" applyBorder="1"/>
    <xf numFmtId="0" fontId="0" fillId="17" borderId="0" xfId="0" applyFill="1"/>
    <xf numFmtId="164" fontId="2" fillId="17" borderId="0" xfId="0" applyNumberFormat="1" applyFont="1" applyFill="1"/>
    <xf numFmtId="0" fontId="0" fillId="0" borderId="0" xfId="0" applyBorder="1"/>
    <xf numFmtId="0" fontId="2" fillId="18" borderId="1" xfId="0" applyFont="1" applyFill="1" applyBorder="1"/>
    <xf numFmtId="0" fontId="2" fillId="19" borderId="1" xfId="0" applyFont="1" applyFill="1" applyBorder="1" applyAlignment="1">
      <alignment wrapText="1"/>
    </xf>
    <xf numFmtId="164" fontId="2" fillId="20" borderId="0" xfId="0" applyNumberFormat="1" applyFont="1" applyFill="1"/>
    <xf numFmtId="0" fontId="0" fillId="20" borderId="0" xfId="0" applyFill="1"/>
    <xf numFmtId="164" fontId="2" fillId="15" borderId="0" xfId="0" applyNumberFormat="1" applyFont="1" applyFill="1"/>
    <xf numFmtId="164" fontId="2" fillId="21" borderId="0" xfId="1" applyNumberFormat="1" applyFont="1" applyFill="1" applyBorder="1"/>
    <xf numFmtId="0" fontId="2" fillId="21" borderId="0" xfId="0" applyFont="1" applyFill="1" applyBorder="1"/>
    <xf numFmtId="164" fontId="2" fillId="21" borderId="1" xfId="0" applyNumberFormat="1" applyFont="1" applyFill="1" applyBorder="1"/>
    <xf numFmtId="0" fontId="2" fillId="21" borderId="6" xfId="0" applyFont="1" applyFill="1" applyBorder="1"/>
    <xf numFmtId="164" fontId="2" fillId="21" borderId="0" xfId="1" applyNumberFormat="1" applyFont="1" applyFill="1"/>
    <xf numFmtId="0" fontId="2" fillId="21" borderId="0" xfId="0" applyFont="1" applyFill="1"/>
    <xf numFmtId="164" fontId="2" fillId="21" borderId="11" xfId="1" applyNumberFormat="1" applyFont="1" applyFill="1" applyBorder="1"/>
    <xf numFmtId="0" fontId="2" fillId="21" borderId="11" xfId="0" applyFont="1" applyFill="1" applyBorder="1"/>
    <xf numFmtId="0" fontId="2" fillId="21" borderId="12" xfId="0" applyFont="1" applyFill="1" applyBorder="1"/>
    <xf numFmtId="164" fontId="2" fillId="21" borderId="9" xfId="0" applyNumberFormat="1" applyFont="1" applyFill="1" applyBorder="1"/>
    <xf numFmtId="164" fontId="3" fillId="21" borderId="0" xfId="1" applyNumberFormat="1" applyFont="1" applyFill="1" applyBorder="1"/>
    <xf numFmtId="164" fontId="2" fillId="21" borderId="8" xfId="0" applyNumberFormat="1" applyFont="1" applyFill="1" applyBorder="1"/>
    <xf numFmtId="0" fontId="0" fillId="22" borderId="0" xfId="0" applyFill="1"/>
    <xf numFmtId="0" fontId="2" fillId="16" borderId="0" xfId="0" applyFont="1" applyFill="1"/>
    <xf numFmtId="0" fontId="2" fillId="23" borderId="1" xfId="0" applyFont="1" applyFill="1" applyBorder="1" applyAlignment="1">
      <alignment wrapText="1"/>
    </xf>
    <xf numFmtId="0" fontId="0" fillId="23" borderId="0" xfId="0" applyFill="1"/>
    <xf numFmtId="0" fontId="0" fillId="24" borderId="0" xfId="0" applyFill="1"/>
    <xf numFmtId="0" fontId="2" fillId="24" borderId="0" xfId="0" applyFont="1" applyFill="1"/>
    <xf numFmtId="0" fontId="2" fillId="14" borderId="1" xfId="0" applyFont="1" applyFill="1" applyBorder="1" applyAlignment="1">
      <alignment wrapText="1"/>
    </xf>
    <xf numFmtId="1" fontId="2" fillId="14" borderId="0" xfId="0" applyNumberFormat="1" applyFont="1" applyFill="1"/>
    <xf numFmtId="0" fontId="1" fillId="8" borderId="0" xfId="0" applyFont="1" applyFill="1"/>
    <xf numFmtId="0" fontId="2" fillId="0" borderId="0" xfId="0" applyFont="1" applyAlignment="1">
      <alignment horizontal="left" wrapText="1"/>
    </xf>
    <xf numFmtId="0" fontId="0" fillId="18" borderId="0" xfId="0" applyFill="1"/>
    <xf numFmtId="164" fontId="2" fillId="18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CCFF"/>
      <color rgb="FF00FF00"/>
      <color rgb="FFCC99FF"/>
      <color rgb="FFFFCC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4"/>
  <sheetViews>
    <sheetView tabSelected="1" zoomScale="80" zoomScaleNormal="80" workbookViewId="0">
      <pane ySplit="11" topLeftCell="A106" activePane="bottomLeft" state="frozen"/>
      <selection pane="bottomLeft" activeCell="B112" sqref="B112"/>
    </sheetView>
  </sheetViews>
  <sheetFormatPr defaultRowHeight="12.75" x14ac:dyDescent="0.2"/>
  <cols>
    <col min="1" max="1" width="27.85546875" style="1" customWidth="1"/>
    <col min="2" max="2" width="11.5703125" style="5" customWidth="1"/>
    <col min="3" max="3" width="11.85546875" style="1" customWidth="1"/>
    <col min="4" max="4" width="12.28515625" style="5" customWidth="1"/>
    <col min="5" max="5" width="12.5703125" style="5" bestFit="1" customWidth="1"/>
    <col min="6" max="9" width="9.140625" style="1"/>
    <col min="10" max="10" width="9.5703125" style="1" customWidth="1"/>
    <col min="11" max="11" width="9.7109375" style="1" customWidth="1"/>
    <col min="12" max="12" width="10" style="1" customWidth="1"/>
    <col min="13" max="15" width="9.140625" style="1"/>
    <col min="16" max="16" width="10.42578125" style="1" customWidth="1"/>
    <col min="17" max="17" width="10.140625" style="1" customWidth="1"/>
    <col min="18" max="16384" width="9.140625" style="1"/>
  </cols>
  <sheetData>
    <row r="1" spans="1:16" ht="15.75" hidden="1" customHeight="1" x14ac:dyDescent="0.2">
      <c r="A1" s="1" t="s">
        <v>0</v>
      </c>
      <c r="B1" s="2"/>
      <c r="C1" s="3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28.5" hidden="1" customHeight="1" x14ac:dyDescent="0.2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</row>
    <row r="3" spans="1:16" ht="15" hidden="1" customHeight="1" x14ac:dyDescent="0.2">
      <c r="A3" s="1" t="s">
        <v>2</v>
      </c>
    </row>
    <row r="4" spans="1:16" hidden="1" x14ac:dyDescent="0.2">
      <c r="A4" s="1" t="s">
        <v>3</v>
      </c>
    </row>
    <row r="5" spans="1:16" hidden="1" x14ac:dyDescent="0.2">
      <c r="A5" s="1" t="s">
        <v>4</v>
      </c>
    </row>
    <row r="6" spans="1:16" hidden="1" x14ac:dyDescent="0.2">
      <c r="A6" s="1" t="s">
        <v>5</v>
      </c>
    </row>
    <row r="7" spans="1:16" s="6" customFormat="1" hidden="1" x14ac:dyDescent="0.2">
      <c r="A7" s="6" t="s">
        <v>6</v>
      </c>
      <c r="B7" s="7"/>
      <c r="D7" s="7"/>
      <c r="E7" s="7"/>
    </row>
    <row r="8" spans="1:16" hidden="1" x14ac:dyDescent="0.2">
      <c r="A8" s="1" t="s">
        <v>7</v>
      </c>
    </row>
    <row r="9" spans="1:16" hidden="1" x14ac:dyDescent="0.2"/>
    <row r="10" spans="1:16" ht="20.25" x14ac:dyDescent="0.3">
      <c r="A10" s="63" t="s">
        <v>171</v>
      </c>
    </row>
    <row r="11" spans="1:16" ht="63.75" x14ac:dyDescent="0.2">
      <c r="A11" s="8" t="s">
        <v>8</v>
      </c>
      <c r="B11" s="9" t="s">
        <v>9</v>
      </c>
      <c r="C11" s="10" t="s">
        <v>10</v>
      </c>
      <c r="D11" s="9" t="s">
        <v>11</v>
      </c>
      <c r="E11" s="11" t="s">
        <v>12</v>
      </c>
      <c r="F11" s="12" t="s">
        <v>13</v>
      </c>
      <c r="G11" s="13" t="s">
        <v>14</v>
      </c>
      <c r="H11" s="14" t="s">
        <v>15</v>
      </c>
      <c r="I11" s="15" t="s">
        <v>16</v>
      </c>
      <c r="J11" s="108" t="s">
        <v>130</v>
      </c>
      <c r="K11" s="21" t="s">
        <v>131</v>
      </c>
      <c r="L11" s="22" t="s">
        <v>17</v>
      </c>
      <c r="M11" s="85" t="s">
        <v>132</v>
      </c>
      <c r="N11" s="24" t="s">
        <v>133</v>
      </c>
      <c r="O11" s="77" t="s">
        <v>19</v>
      </c>
      <c r="P11" s="10" t="s">
        <v>18</v>
      </c>
    </row>
    <row r="12" spans="1:16" x14ac:dyDescent="0.2">
      <c r="A12" s="26" t="s">
        <v>24</v>
      </c>
      <c r="B12"/>
      <c r="C12" s="1">
        <f>B12/$B$111</f>
        <v>0</v>
      </c>
      <c r="D12" s="5">
        <f>C12*$B$114</f>
        <v>0</v>
      </c>
      <c r="E12" s="5">
        <f t="shared" ref="E12:E109" si="0">B12+D12</f>
        <v>0</v>
      </c>
      <c r="H12" s="64">
        <f>E12</f>
        <v>0</v>
      </c>
      <c r="I12" s="17"/>
      <c r="P12" s="5">
        <f>E12</f>
        <v>0</v>
      </c>
    </row>
    <row r="13" spans="1:16" x14ac:dyDescent="0.2">
      <c r="A13" s="26" t="s">
        <v>81</v>
      </c>
      <c r="B13"/>
      <c r="C13" s="1">
        <f>B13/$B$111</f>
        <v>0</v>
      </c>
      <c r="D13" s="5">
        <f>C13*$B$114</f>
        <v>0</v>
      </c>
      <c r="E13" s="5">
        <f>B13+D13</f>
        <v>0</v>
      </c>
      <c r="H13" s="64">
        <f>E13</f>
        <v>0</v>
      </c>
      <c r="I13" s="17"/>
      <c r="P13" s="5">
        <f t="shared" ref="P13:P109" si="1">E13</f>
        <v>0</v>
      </c>
    </row>
    <row r="14" spans="1:16" x14ac:dyDescent="0.2">
      <c r="A14" s="26" t="s">
        <v>124</v>
      </c>
      <c r="B14"/>
      <c r="C14" s="1">
        <f>B14/$B$111</f>
        <v>0</v>
      </c>
      <c r="D14" s="5">
        <f>C14*$B$114</f>
        <v>0</v>
      </c>
      <c r="E14" s="5">
        <f t="shared" si="0"/>
        <v>0</v>
      </c>
      <c r="H14" s="64">
        <f>E14</f>
        <v>0</v>
      </c>
      <c r="P14" s="5">
        <f t="shared" si="1"/>
        <v>0</v>
      </c>
    </row>
    <row r="15" spans="1:16" x14ac:dyDescent="0.2">
      <c r="A15" s="27" t="s">
        <v>211</v>
      </c>
      <c r="B15"/>
      <c r="C15" s="1">
        <f>B15/$B$111</f>
        <v>0</v>
      </c>
      <c r="D15" s="5">
        <f>C15*$B$114</f>
        <v>0</v>
      </c>
      <c r="E15" s="5">
        <f t="shared" si="0"/>
        <v>0</v>
      </c>
      <c r="I15" s="65">
        <f>E15</f>
        <v>0</v>
      </c>
      <c r="P15" s="5">
        <f t="shared" si="1"/>
        <v>0</v>
      </c>
    </row>
    <row r="16" spans="1:16" x14ac:dyDescent="0.2">
      <c r="A16" s="27" t="s">
        <v>25</v>
      </c>
      <c r="B16"/>
      <c r="C16" s="1">
        <f>B16/$B$111</f>
        <v>0</v>
      </c>
      <c r="D16" s="5">
        <f>C16*$B$114</f>
        <v>0</v>
      </c>
      <c r="E16" s="5">
        <f>B16+D16</f>
        <v>0</v>
      </c>
      <c r="I16" s="65">
        <f>E16</f>
        <v>0</v>
      </c>
      <c r="P16" s="5">
        <f>E16</f>
        <v>0</v>
      </c>
    </row>
    <row r="17" spans="1:16" x14ac:dyDescent="0.2">
      <c r="A17" s="80" t="s">
        <v>207</v>
      </c>
      <c r="B17"/>
      <c r="C17" s="1">
        <f>B17/$B$111</f>
        <v>0</v>
      </c>
      <c r="D17" s="5">
        <f>C17*$B$114</f>
        <v>0</v>
      </c>
      <c r="E17" s="5">
        <f>B17+D17</f>
        <v>0</v>
      </c>
      <c r="I17" s="65">
        <f>E17</f>
        <v>0</v>
      </c>
      <c r="P17" s="5">
        <f>E17</f>
        <v>0</v>
      </c>
    </row>
    <row r="18" spans="1:16" x14ac:dyDescent="0.2">
      <c r="A18" s="27" t="s">
        <v>83</v>
      </c>
      <c r="B18"/>
      <c r="C18" s="1">
        <f>B18/$B$111</f>
        <v>0</v>
      </c>
      <c r="D18" s="5">
        <f>C18*$B$114</f>
        <v>0</v>
      </c>
      <c r="E18" s="5">
        <f>B18+D18</f>
        <v>0</v>
      </c>
      <c r="I18" s="65">
        <f>E18</f>
        <v>0</v>
      </c>
      <c r="P18" s="5">
        <f>E18</f>
        <v>0</v>
      </c>
    </row>
    <row r="19" spans="1:16" x14ac:dyDescent="0.2">
      <c r="A19" s="26" t="s">
        <v>26</v>
      </c>
      <c r="B19">
        <v>2</v>
      </c>
      <c r="C19" s="1">
        <f>B19/$B$111</f>
        <v>7.7486343032040608E-5</v>
      </c>
      <c r="D19" s="5">
        <f>C19*$B$114</f>
        <v>0</v>
      </c>
      <c r="E19" s="5">
        <f t="shared" si="0"/>
        <v>2</v>
      </c>
      <c r="H19" s="64">
        <f>E19</f>
        <v>2</v>
      </c>
      <c r="P19" s="5">
        <f t="shared" si="1"/>
        <v>2</v>
      </c>
    </row>
    <row r="20" spans="1:16" x14ac:dyDescent="0.2">
      <c r="A20" s="26" t="s">
        <v>85</v>
      </c>
      <c r="B20"/>
      <c r="C20" s="1">
        <f>B20/$B$111</f>
        <v>0</v>
      </c>
      <c r="D20" s="5">
        <f>C20*$B$114</f>
        <v>0</v>
      </c>
      <c r="E20" s="5">
        <f t="shared" si="0"/>
        <v>0</v>
      </c>
      <c r="H20" s="64">
        <f>E20</f>
        <v>0</v>
      </c>
      <c r="P20" s="5">
        <f t="shared" si="1"/>
        <v>0</v>
      </c>
    </row>
    <row r="21" spans="1:16" x14ac:dyDescent="0.2">
      <c r="A21" s="26" t="s">
        <v>27</v>
      </c>
      <c r="B21"/>
      <c r="C21" s="1">
        <f>B21/$B$111</f>
        <v>0</v>
      </c>
      <c r="D21" s="5">
        <f>C21*$B$114</f>
        <v>0</v>
      </c>
      <c r="E21" s="5">
        <f>B21+D21</f>
        <v>0</v>
      </c>
      <c r="H21" s="64">
        <f>E21</f>
        <v>0</v>
      </c>
      <c r="P21" s="5">
        <f>E21</f>
        <v>0</v>
      </c>
    </row>
    <row r="22" spans="1:16" s="6" customFormat="1" x14ac:dyDescent="0.2">
      <c r="A22" s="80" t="s">
        <v>205</v>
      </c>
      <c r="B22" s="62">
        <v>1</v>
      </c>
      <c r="C22" s="1">
        <f>B22/$B$111</f>
        <v>3.8743171516020304E-5</v>
      </c>
      <c r="D22" s="5">
        <f>C22*$B$114</f>
        <v>0</v>
      </c>
      <c r="E22" s="5">
        <f>B22+D22</f>
        <v>1</v>
      </c>
      <c r="F22" s="1"/>
      <c r="G22" s="1"/>
      <c r="H22" s="1"/>
      <c r="I22" s="65">
        <f>E22</f>
        <v>1</v>
      </c>
      <c r="J22" s="1"/>
      <c r="K22" s="1"/>
      <c r="L22" s="1"/>
      <c r="M22" s="1"/>
      <c r="N22" s="1"/>
      <c r="O22" s="1"/>
      <c r="P22" s="5">
        <f t="shared" ref="P22" si="2">E22</f>
        <v>1</v>
      </c>
    </row>
    <row r="23" spans="1:16" x14ac:dyDescent="0.2">
      <c r="A23" s="26" t="s">
        <v>28</v>
      </c>
      <c r="B23">
        <v>1</v>
      </c>
      <c r="C23" s="1">
        <f>B23/$B$111</f>
        <v>3.8743171516020304E-5</v>
      </c>
      <c r="D23" s="5">
        <f>C23*$B$114</f>
        <v>0</v>
      </c>
      <c r="E23" s="5">
        <f t="shared" si="0"/>
        <v>1</v>
      </c>
      <c r="H23" s="64">
        <f>E23</f>
        <v>1</v>
      </c>
      <c r="P23" s="5">
        <f t="shared" si="1"/>
        <v>1</v>
      </c>
    </row>
    <row r="24" spans="1:16" x14ac:dyDescent="0.2">
      <c r="A24" s="26" t="s">
        <v>118</v>
      </c>
      <c r="B24"/>
      <c r="C24" s="1">
        <f>B24/$B$111</f>
        <v>0</v>
      </c>
      <c r="D24" s="5">
        <f>C24*$B$114</f>
        <v>0</v>
      </c>
      <c r="E24" s="5">
        <f t="shared" si="0"/>
        <v>0</v>
      </c>
      <c r="H24" s="64">
        <f>E24</f>
        <v>0</v>
      </c>
      <c r="P24" s="5">
        <f t="shared" si="1"/>
        <v>0</v>
      </c>
    </row>
    <row r="25" spans="1:16" x14ac:dyDescent="0.2">
      <c r="A25" s="27" t="s">
        <v>87</v>
      </c>
      <c r="B25"/>
      <c r="C25" s="1">
        <f>B25/$B$111</f>
        <v>0</v>
      </c>
      <c r="D25" s="5">
        <f>C25*$B$114</f>
        <v>0</v>
      </c>
      <c r="E25" s="5">
        <f>B25+D25</f>
        <v>0</v>
      </c>
      <c r="I25" s="65">
        <f>E25</f>
        <v>0</v>
      </c>
      <c r="P25" s="5">
        <f t="shared" si="1"/>
        <v>0</v>
      </c>
    </row>
    <row r="26" spans="1:16" x14ac:dyDescent="0.2">
      <c r="A26" s="27" t="s">
        <v>88</v>
      </c>
      <c r="B26"/>
      <c r="C26" s="1">
        <f>B26/$B$111</f>
        <v>0</v>
      </c>
      <c r="D26" s="5">
        <f>C26*$B$114</f>
        <v>0</v>
      </c>
      <c r="E26" s="5">
        <f t="shared" si="0"/>
        <v>0</v>
      </c>
      <c r="I26" s="65">
        <f>E26</f>
        <v>0</v>
      </c>
      <c r="P26" s="5">
        <f t="shared" si="1"/>
        <v>0</v>
      </c>
    </row>
    <row r="27" spans="1:16" x14ac:dyDescent="0.2">
      <c r="A27" s="27" t="s">
        <v>29</v>
      </c>
      <c r="B27"/>
      <c r="C27" s="1">
        <f>B27/$B$111</f>
        <v>0</v>
      </c>
      <c r="D27" s="5">
        <f>C27*$B$114</f>
        <v>0</v>
      </c>
      <c r="E27" s="5">
        <f t="shared" si="0"/>
        <v>0</v>
      </c>
      <c r="I27" s="65">
        <f>E27</f>
        <v>0</v>
      </c>
      <c r="P27" s="5">
        <f t="shared" si="1"/>
        <v>0</v>
      </c>
    </row>
    <row r="28" spans="1:16" x14ac:dyDescent="0.2">
      <c r="A28" s="26" t="s">
        <v>184</v>
      </c>
      <c r="B28"/>
      <c r="C28" s="1">
        <f>B28/$B$111</f>
        <v>0</v>
      </c>
      <c r="D28" s="5">
        <f>C28*$B$114</f>
        <v>0</v>
      </c>
      <c r="E28" s="5">
        <f t="shared" si="0"/>
        <v>0</v>
      </c>
      <c r="H28" s="64">
        <f>E28</f>
        <v>0</v>
      </c>
      <c r="I28" s="6"/>
      <c r="P28" s="5">
        <f t="shared" si="1"/>
        <v>0</v>
      </c>
    </row>
    <row r="29" spans="1:16" x14ac:dyDescent="0.2">
      <c r="A29" s="26" t="s">
        <v>30</v>
      </c>
      <c r="B29"/>
      <c r="C29" s="1">
        <f>B29/$B$111</f>
        <v>0</v>
      </c>
      <c r="D29" s="5">
        <f>C29*$B$114</f>
        <v>0</v>
      </c>
      <c r="E29" s="5">
        <f>B29+D29</f>
        <v>0</v>
      </c>
      <c r="H29" s="64">
        <f>E29</f>
        <v>0</v>
      </c>
      <c r="I29" s="6"/>
      <c r="P29" s="5">
        <f t="shared" si="1"/>
        <v>0</v>
      </c>
    </row>
    <row r="30" spans="1:16" x14ac:dyDescent="0.2">
      <c r="A30" s="26" t="s">
        <v>90</v>
      </c>
      <c r="B30">
        <v>44</v>
      </c>
      <c r="C30" s="1">
        <f>B30/$B$111</f>
        <v>1.7046995467048932E-3</v>
      </c>
      <c r="D30" s="5">
        <f>C30*$B$114</f>
        <v>0</v>
      </c>
      <c r="E30" s="5">
        <f>B30+D30</f>
        <v>44</v>
      </c>
      <c r="H30" s="64">
        <f>E30</f>
        <v>44</v>
      </c>
      <c r="I30" s="6"/>
      <c r="P30" s="5">
        <f t="shared" si="1"/>
        <v>44</v>
      </c>
    </row>
    <row r="31" spans="1:16" x14ac:dyDescent="0.2">
      <c r="A31" s="78" t="s">
        <v>195</v>
      </c>
      <c r="B31"/>
      <c r="C31" s="1">
        <f>B31/$B$111</f>
        <v>0</v>
      </c>
      <c r="D31" s="5">
        <f>C31*$B$114</f>
        <v>0</v>
      </c>
      <c r="E31" s="5">
        <f t="shared" si="0"/>
        <v>0</v>
      </c>
      <c r="H31" s="64">
        <f>E31</f>
        <v>0</v>
      </c>
      <c r="P31" s="5">
        <f t="shared" si="1"/>
        <v>0</v>
      </c>
    </row>
    <row r="32" spans="1:16" x14ac:dyDescent="0.2">
      <c r="A32" s="26" t="s">
        <v>91</v>
      </c>
      <c r="B32">
        <v>231</v>
      </c>
      <c r="C32" s="1">
        <f>B32/$B$111</f>
        <v>8.9496726202006899E-3</v>
      </c>
      <c r="D32" s="5">
        <f>C32*$B$114</f>
        <v>0</v>
      </c>
      <c r="E32" s="5">
        <f t="shared" si="0"/>
        <v>231</v>
      </c>
      <c r="H32" s="64">
        <f>E32</f>
        <v>231</v>
      </c>
      <c r="P32" s="5">
        <f t="shared" si="1"/>
        <v>231</v>
      </c>
    </row>
    <row r="33" spans="1:16" x14ac:dyDescent="0.2">
      <c r="A33" s="27" t="s">
        <v>92</v>
      </c>
      <c r="B33"/>
      <c r="C33" s="1">
        <f>B33/$B$111</f>
        <v>0</v>
      </c>
      <c r="D33" s="5">
        <f>C33*$B$114</f>
        <v>0</v>
      </c>
      <c r="E33" s="5">
        <f t="shared" si="0"/>
        <v>0</v>
      </c>
      <c r="I33" s="65">
        <f>E33</f>
        <v>0</v>
      </c>
      <c r="P33" s="5">
        <f t="shared" si="1"/>
        <v>0</v>
      </c>
    </row>
    <row r="34" spans="1:16" x14ac:dyDescent="0.2">
      <c r="A34" s="27" t="s">
        <v>93</v>
      </c>
      <c r="B34"/>
      <c r="C34" s="1">
        <f>B34/$B$111</f>
        <v>0</v>
      </c>
      <c r="D34" s="5">
        <f>C34*$B$114</f>
        <v>0</v>
      </c>
      <c r="E34" s="5">
        <f t="shared" si="0"/>
        <v>0</v>
      </c>
      <c r="I34" s="65">
        <f t="shared" ref="I34:I43" si="3">E34</f>
        <v>0</v>
      </c>
      <c r="P34" s="5">
        <f t="shared" si="1"/>
        <v>0</v>
      </c>
    </row>
    <row r="35" spans="1:16" x14ac:dyDescent="0.2">
      <c r="A35" s="27" t="s">
        <v>94</v>
      </c>
      <c r="B35">
        <v>23</v>
      </c>
      <c r="C35" s="1">
        <f>B35/$B$111</f>
        <v>8.910929448684669E-4</v>
      </c>
      <c r="D35" s="5">
        <f>C35*$B$114</f>
        <v>0</v>
      </c>
      <c r="E35" s="5">
        <f t="shared" si="0"/>
        <v>23</v>
      </c>
      <c r="I35" s="65">
        <f t="shared" si="3"/>
        <v>23</v>
      </c>
      <c r="P35" s="5">
        <f t="shared" si="1"/>
        <v>23</v>
      </c>
    </row>
    <row r="36" spans="1:16" x14ac:dyDescent="0.2">
      <c r="A36" s="27" t="s">
        <v>96</v>
      </c>
      <c r="B36">
        <v>12</v>
      </c>
      <c r="C36" s="1">
        <f>B36/$B$111</f>
        <v>4.649180581922436E-4</v>
      </c>
      <c r="D36" s="5">
        <f>C36*$B$114</f>
        <v>0</v>
      </c>
      <c r="E36" s="5">
        <f t="shared" si="0"/>
        <v>12</v>
      </c>
      <c r="I36" s="65">
        <f t="shared" si="3"/>
        <v>12</v>
      </c>
      <c r="P36" s="5">
        <f t="shared" si="1"/>
        <v>12</v>
      </c>
    </row>
    <row r="37" spans="1:16" x14ac:dyDescent="0.2">
      <c r="A37" s="27" t="s">
        <v>31</v>
      </c>
      <c r="B37"/>
      <c r="C37" s="1">
        <f>B37/$B$111</f>
        <v>0</v>
      </c>
      <c r="D37" s="5">
        <f>C37*$B$114</f>
        <v>0</v>
      </c>
      <c r="E37" s="5">
        <f t="shared" si="0"/>
        <v>0</v>
      </c>
      <c r="I37" s="65">
        <f t="shared" si="3"/>
        <v>0</v>
      </c>
      <c r="P37" s="5">
        <f t="shared" si="1"/>
        <v>0</v>
      </c>
    </row>
    <row r="38" spans="1:16" x14ac:dyDescent="0.2">
      <c r="A38" s="27" t="s">
        <v>98</v>
      </c>
      <c r="B38">
        <v>177</v>
      </c>
      <c r="C38" s="1">
        <f>B38/$B$111</f>
        <v>6.857541358335593E-3</v>
      </c>
      <c r="D38" s="5">
        <f>C38*$B$114</f>
        <v>0</v>
      </c>
      <c r="E38" s="5">
        <f t="shared" si="0"/>
        <v>177</v>
      </c>
      <c r="I38" s="65">
        <f t="shared" si="3"/>
        <v>177</v>
      </c>
      <c r="P38" s="5">
        <f t="shared" si="1"/>
        <v>177</v>
      </c>
    </row>
    <row r="39" spans="1:16" x14ac:dyDescent="0.2">
      <c r="A39" s="27" t="s">
        <v>203</v>
      </c>
      <c r="B39">
        <v>0</v>
      </c>
      <c r="C39" s="1">
        <f>B39/$B$111</f>
        <v>0</v>
      </c>
      <c r="D39" s="5">
        <f>C39*$B$114</f>
        <v>0</v>
      </c>
      <c r="E39" s="5">
        <f>B39+D39</f>
        <v>0</v>
      </c>
      <c r="I39" s="65">
        <f>E39</f>
        <v>0</v>
      </c>
      <c r="P39" s="5">
        <f>E39</f>
        <v>0</v>
      </c>
    </row>
    <row r="40" spans="1:16" x14ac:dyDescent="0.2">
      <c r="A40" s="78" t="s">
        <v>99</v>
      </c>
      <c r="B40">
        <v>1</v>
      </c>
      <c r="C40" s="1">
        <f>B40/$B$111</f>
        <v>3.8743171516020304E-5</v>
      </c>
      <c r="D40" s="5">
        <f>C40*$B$114</f>
        <v>0</v>
      </c>
      <c r="E40" s="5">
        <f t="shared" si="0"/>
        <v>1</v>
      </c>
      <c r="H40" s="79">
        <f>E40</f>
        <v>1</v>
      </c>
      <c r="I40" s="73"/>
      <c r="P40" s="5">
        <f t="shared" si="1"/>
        <v>1</v>
      </c>
    </row>
    <row r="41" spans="1:16" x14ac:dyDescent="0.2">
      <c r="A41" s="80" t="s">
        <v>100</v>
      </c>
      <c r="B41"/>
      <c r="C41" s="1">
        <f>B41/$B$111</f>
        <v>0</v>
      </c>
      <c r="D41" s="5">
        <f>C41*$B$114</f>
        <v>0</v>
      </c>
      <c r="E41" s="5">
        <f>B41+D41</f>
        <v>0</v>
      </c>
      <c r="H41" s="73"/>
      <c r="I41" s="65">
        <f t="shared" si="3"/>
        <v>0</v>
      </c>
      <c r="P41" s="5">
        <f t="shared" si="1"/>
        <v>0</v>
      </c>
    </row>
    <row r="42" spans="1:16" x14ac:dyDescent="0.2">
      <c r="A42" s="80" t="s">
        <v>32</v>
      </c>
      <c r="B42">
        <v>4878</v>
      </c>
      <c r="C42" s="1">
        <f>B42/$B$111</f>
        <v>0.18898919065514702</v>
      </c>
      <c r="D42" s="5">
        <f>C42*$B$114</f>
        <v>0</v>
      </c>
      <c r="E42" s="5">
        <f t="shared" si="0"/>
        <v>4878</v>
      </c>
      <c r="I42" s="65">
        <f t="shared" si="3"/>
        <v>4878</v>
      </c>
      <c r="P42" s="5">
        <f t="shared" si="1"/>
        <v>4878</v>
      </c>
    </row>
    <row r="43" spans="1:16" x14ac:dyDescent="0.2">
      <c r="A43" s="80" t="s">
        <v>101</v>
      </c>
      <c r="B43">
        <v>41</v>
      </c>
      <c r="C43" s="1">
        <f>B43/$B$111</f>
        <v>1.5884700321568323E-3</v>
      </c>
      <c r="D43" s="5">
        <f>C43*$B$114</f>
        <v>0</v>
      </c>
      <c r="E43" s="5">
        <f t="shared" si="0"/>
        <v>41</v>
      </c>
      <c r="I43" s="65">
        <f t="shared" si="3"/>
        <v>41</v>
      </c>
      <c r="P43" s="5">
        <f t="shared" si="1"/>
        <v>41</v>
      </c>
    </row>
    <row r="44" spans="1:16" x14ac:dyDescent="0.2">
      <c r="A44" s="29" t="s">
        <v>33</v>
      </c>
      <c r="B44"/>
      <c r="C44" s="1">
        <f>B44/$B$111</f>
        <v>0</v>
      </c>
      <c r="D44" s="5">
        <f>C44*$B$114</f>
        <v>0</v>
      </c>
      <c r="E44" s="5">
        <f t="shared" si="0"/>
        <v>0</v>
      </c>
      <c r="N44" s="66">
        <f>E44</f>
        <v>0</v>
      </c>
      <c r="P44" s="5">
        <f t="shared" si="1"/>
        <v>0</v>
      </c>
    </row>
    <row r="45" spans="1:16" x14ac:dyDescent="0.2">
      <c r="A45" s="92" t="s">
        <v>102</v>
      </c>
      <c r="B45">
        <v>5913</v>
      </c>
      <c r="C45" s="1">
        <f>B45/$B$111</f>
        <v>0.22908837317422803</v>
      </c>
      <c r="D45" s="5">
        <f>C45*$B$114</f>
        <v>0</v>
      </c>
      <c r="E45" s="5">
        <f t="shared" si="0"/>
        <v>5913</v>
      </c>
      <c r="F45" s="6"/>
      <c r="G45" s="73"/>
      <c r="O45" s="76">
        <f>E45</f>
        <v>5913</v>
      </c>
      <c r="P45" s="5"/>
    </row>
    <row r="46" spans="1:16" x14ac:dyDescent="0.2">
      <c r="A46" s="30" t="s">
        <v>34</v>
      </c>
      <c r="B46">
        <v>82</v>
      </c>
      <c r="C46" s="1">
        <f>B46/$B$111</f>
        <v>3.1769400643136647E-3</v>
      </c>
      <c r="D46" s="5">
        <f>C46*$B$114</f>
        <v>0</v>
      </c>
      <c r="E46" s="5">
        <f t="shared" si="0"/>
        <v>82</v>
      </c>
      <c r="F46" s="6"/>
      <c r="G46" s="67">
        <f>E46</f>
        <v>82</v>
      </c>
      <c r="P46" s="5">
        <f t="shared" si="1"/>
        <v>82</v>
      </c>
    </row>
    <row r="47" spans="1:16" x14ac:dyDescent="0.2">
      <c r="A47" s="28" t="s">
        <v>35</v>
      </c>
      <c r="B47">
        <v>0</v>
      </c>
      <c r="C47" s="1">
        <f>B47/$B$111</f>
        <v>0</v>
      </c>
      <c r="D47" s="5">
        <f>C47*$B$114</f>
        <v>0</v>
      </c>
      <c r="E47" s="5">
        <f t="shared" si="0"/>
        <v>0</v>
      </c>
      <c r="F47" s="68">
        <f>E47</f>
        <v>0</v>
      </c>
      <c r="P47" s="5">
        <f t="shared" si="1"/>
        <v>0</v>
      </c>
    </row>
    <row r="48" spans="1:16" x14ac:dyDescent="0.2">
      <c r="A48" s="30" t="s">
        <v>36</v>
      </c>
      <c r="B48">
        <v>59</v>
      </c>
      <c r="C48" s="1">
        <f>B48/$B$111</f>
        <v>2.2858471194451978E-3</v>
      </c>
      <c r="D48" s="5">
        <f>C48*$B$114</f>
        <v>0</v>
      </c>
      <c r="E48" s="5">
        <f t="shared" si="0"/>
        <v>59</v>
      </c>
      <c r="F48" s="6"/>
      <c r="G48" s="67">
        <f>E48</f>
        <v>59</v>
      </c>
      <c r="P48" s="5">
        <f t="shared" si="1"/>
        <v>59</v>
      </c>
    </row>
    <row r="49" spans="1:16" x14ac:dyDescent="0.2">
      <c r="A49" s="30" t="s">
        <v>37</v>
      </c>
      <c r="B49">
        <v>0</v>
      </c>
      <c r="C49" s="1">
        <f>B49/$B$111</f>
        <v>0</v>
      </c>
      <c r="D49" s="5">
        <f>C49*$B$114</f>
        <v>0</v>
      </c>
      <c r="E49" s="5">
        <f t="shared" si="0"/>
        <v>0</v>
      </c>
      <c r="F49" s="6"/>
      <c r="G49" s="67">
        <f>E49</f>
        <v>0</v>
      </c>
      <c r="P49" s="5">
        <f t="shared" si="1"/>
        <v>0</v>
      </c>
    </row>
    <row r="50" spans="1:16" x14ac:dyDescent="0.2">
      <c r="A50" s="30" t="s">
        <v>38</v>
      </c>
      <c r="B50">
        <v>45</v>
      </c>
      <c r="C50" s="1">
        <f>B50/$B$111</f>
        <v>1.7434427182209135E-3</v>
      </c>
      <c r="D50" s="5">
        <f>C50*$B$114</f>
        <v>0</v>
      </c>
      <c r="E50" s="5">
        <f t="shared" si="0"/>
        <v>45</v>
      </c>
      <c r="F50" s="6"/>
      <c r="G50" s="67">
        <f>E50</f>
        <v>45</v>
      </c>
      <c r="P50" s="5">
        <f t="shared" si="1"/>
        <v>45</v>
      </c>
    </row>
    <row r="51" spans="1:16" x14ac:dyDescent="0.2">
      <c r="A51" s="30" t="s">
        <v>39</v>
      </c>
      <c r="B51">
        <v>15</v>
      </c>
      <c r="C51" s="1">
        <f t="shared" ref="C51:C53" si="4">B51/$B$111</f>
        <v>5.8114757274030447E-4</v>
      </c>
      <c r="D51" s="5">
        <f t="shared" ref="D51:D53" si="5">C51*$B$114</f>
        <v>0</v>
      </c>
      <c r="E51" s="5">
        <f t="shared" ref="E51:E53" si="6">B51+D51</f>
        <v>15</v>
      </c>
      <c r="F51" s="6"/>
      <c r="G51" s="67">
        <f>E51</f>
        <v>15</v>
      </c>
      <c r="P51" s="5">
        <f>E51</f>
        <v>15</v>
      </c>
    </row>
    <row r="52" spans="1:16" x14ac:dyDescent="0.2">
      <c r="A52" s="106" t="s">
        <v>103</v>
      </c>
      <c r="B52">
        <v>0</v>
      </c>
      <c r="C52" s="1">
        <f t="shared" si="4"/>
        <v>0</v>
      </c>
      <c r="D52" s="5">
        <f t="shared" si="5"/>
        <v>0</v>
      </c>
      <c r="E52" s="5">
        <f t="shared" si="6"/>
        <v>0</v>
      </c>
      <c r="F52" s="68">
        <f t="shared" ref="F52:F57" si="7">E52</f>
        <v>0</v>
      </c>
      <c r="G52" s="73"/>
      <c r="P52" s="5">
        <f t="shared" ref="P52:P53" si="8">E52</f>
        <v>0</v>
      </c>
    </row>
    <row r="53" spans="1:16" x14ac:dyDescent="0.2">
      <c r="A53" s="28" t="s">
        <v>234</v>
      </c>
      <c r="B53">
        <v>0</v>
      </c>
      <c r="C53" s="1">
        <f t="shared" si="4"/>
        <v>0</v>
      </c>
      <c r="D53" s="5">
        <f t="shared" si="5"/>
        <v>0</v>
      </c>
      <c r="E53" s="5">
        <f t="shared" si="6"/>
        <v>0</v>
      </c>
      <c r="F53" s="68">
        <f t="shared" si="7"/>
        <v>0</v>
      </c>
      <c r="P53" s="5">
        <f t="shared" si="8"/>
        <v>0</v>
      </c>
    </row>
    <row r="54" spans="1:16" x14ac:dyDescent="0.2">
      <c r="A54" s="28" t="s">
        <v>41</v>
      </c>
      <c r="B54">
        <v>8458</v>
      </c>
      <c r="C54" s="1">
        <f>B54/$B$111</f>
        <v>0.32768974468249973</v>
      </c>
      <c r="D54" s="5">
        <f>C54*$B$114</f>
        <v>0</v>
      </c>
      <c r="E54" s="5">
        <f t="shared" si="0"/>
        <v>8458</v>
      </c>
      <c r="F54" s="68">
        <f t="shared" si="7"/>
        <v>8458</v>
      </c>
      <c r="P54" s="5">
        <f>E54</f>
        <v>8458</v>
      </c>
    </row>
    <row r="55" spans="1:16" x14ac:dyDescent="0.2">
      <c r="A55" s="28" t="s">
        <v>42</v>
      </c>
      <c r="B55">
        <v>130</v>
      </c>
      <c r="C55" s="1">
        <f>B55/$B$111</f>
        <v>5.0366122970826391E-3</v>
      </c>
      <c r="D55" s="5">
        <f>C55*$B$114</f>
        <v>0</v>
      </c>
      <c r="E55" s="5">
        <f t="shared" si="0"/>
        <v>130</v>
      </c>
      <c r="F55" s="68">
        <f t="shared" si="7"/>
        <v>130</v>
      </c>
      <c r="P55" s="5">
        <f t="shared" si="1"/>
        <v>130</v>
      </c>
    </row>
    <row r="56" spans="1:16" x14ac:dyDescent="0.2">
      <c r="A56" s="106" t="s">
        <v>43</v>
      </c>
      <c r="B56">
        <v>127</v>
      </c>
      <c r="C56" s="1">
        <f>B56/$B$111</f>
        <v>4.920382782534578E-3</v>
      </c>
      <c r="D56" s="5">
        <f>C56*$B$114</f>
        <v>0</v>
      </c>
      <c r="E56" s="5">
        <f t="shared" si="0"/>
        <v>127</v>
      </c>
      <c r="F56" s="68">
        <f t="shared" si="7"/>
        <v>127</v>
      </c>
      <c r="P56" s="5">
        <f t="shared" si="1"/>
        <v>127</v>
      </c>
    </row>
    <row r="57" spans="1:16" x14ac:dyDescent="0.2">
      <c r="A57" s="28" t="s">
        <v>104</v>
      </c>
      <c r="B57">
        <v>2205</v>
      </c>
      <c r="C57" s="1">
        <f>B57/$B$111</f>
        <v>8.542869319282477E-2</v>
      </c>
      <c r="D57" s="5">
        <f>C57*$B$114</f>
        <v>0</v>
      </c>
      <c r="E57" s="5">
        <f t="shared" si="0"/>
        <v>2205</v>
      </c>
      <c r="F57" s="68">
        <f t="shared" si="7"/>
        <v>2205</v>
      </c>
      <c r="P57" s="5">
        <f t="shared" si="1"/>
        <v>2205</v>
      </c>
    </row>
    <row r="58" spans="1:16" x14ac:dyDescent="0.2">
      <c r="A58" s="30" t="s">
        <v>44</v>
      </c>
      <c r="B58">
        <v>0</v>
      </c>
      <c r="C58" s="1">
        <f>B58/$B$111</f>
        <v>0</v>
      </c>
      <c r="D58" s="5">
        <f>C58*$B$114</f>
        <v>0</v>
      </c>
      <c r="E58" s="5">
        <f t="shared" si="0"/>
        <v>0</v>
      </c>
      <c r="G58" s="67">
        <f>E58</f>
        <v>0</v>
      </c>
      <c r="P58" s="5">
        <f t="shared" si="1"/>
        <v>0</v>
      </c>
    </row>
    <row r="59" spans="1:16" x14ac:dyDescent="0.2">
      <c r="A59" s="28" t="s">
        <v>45</v>
      </c>
      <c r="B59" s="62">
        <v>45</v>
      </c>
      <c r="C59" s="1">
        <f>B59/$B$111</f>
        <v>1.7434427182209135E-3</v>
      </c>
      <c r="D59" s="5">
        <f>C59*$B$114</f>
        <v>0</v>
      </c>
      <c r="E59" s="5">
        <f t="shared" si="0"/>
        <v>45</v>
      </c>
      <c r="F59" s="68">
        <f>E59</f>
        <v>45</v>
      </c>
      <c r="P59" s="5">
        <f t="shared" si="1"/>
        <v>45</v>
      </c>
    </row>
    <row r="60" spans="1:16" x14ac:dyDescent="0.2">
      <c r="A60" s="28" t="s">
        <v>46</v>
      </c>
      <c r="B60" s="62">
        <v>0</v>
      </c>
      <c r="C60" s="1">
        <f>B60/$B$111</f>
        <v>0</v>
      </c>
      <c r="D60" s="5">
        <f>C60*$B$114</f>
        <v>0</v>
      </c>
      <c r="E60" s="5">
        <f t="shared" si="0"/>
        <v>0</v>
      </c>
      <c r="F60" s="68">
        <f>E60</f>
        <v>0</v>
      </c>
      <c r="P60" s="5">
        <f t="shared" si="1"/>
        <v>0</v>
      </c>
    </row>
    <row r="61" spans="1:16" x14ac:dyDescent="0.2">
      <c r="A61" s="28" t="s">
        <v>47</v>
      </c>
      <c r="B61" s="62">
        <v>5</v>
      </c>
      <c r="C61" s="1">
        <f>B61/$B$111</f>
        <v>1.9371585758010151E-4</v>
      </c>
      <c r="D61" s="5">
        <f>C61*$B$114</f>
        <v>0</v>
      </c>
      <c r="E61" s="5">
        <f>B61+D61</f>
        <v>5</v>
      </c>
      <c r="F61" s="68">
        <f>E61</f>
        <v>5</v>
      </c>
      <c r="P61" s="5">
        <f>E61</f>
        <v>5</v>
      </c>
    </row>
    <row r="62" spans="1:16" x14ac:dyDescent="0.2">
      <c r="A62" s="28" t="s">
        <v>48</v>
      </c>
      <c r="B62" s="62">
        <v>50</v>
      </c>
      <c r="C62" s="1">
        <f>B62/$B$111</f>
        <v>1.937158575801015E-3</v>
      </c>
      <c r="D62" s="5">
        <f>C62*$B$114</f>
        <v>0</v>
      </c>
      <c r="E62" s="5">
        <f t="shared" si="0"/>
        <v>50</v>
      </c>
      <c r="F62" s="68">
        <f>E62</f>
        <v>50</v>
      </c>
      <c r="P62" s="5">
        <f t="shared" si="1"/>
        <v>50</v>
      </c>
    </row>
    <row r="63" spans="1:16" x14ac:dyDescent="0.2">
      <c r="A63" s="30" t="s">
        <v>49</v>
      </c>
      <c r="B63">
        <v>0</v>
      </c>
      <c r="C63" s="1">
        <f>B63/$B$111</f>
        <v>0</v>
      </c>
      <c r="D63" s="5">
        <f>C63*$B$114</f>
        <v>0</v>
      </c>
      <c r="E63" s="5">
        <f t="shared" si="0"/>
        <v>0</v>
      </c>
      <c r="G63" s="67">
        <f>E63</f>
        <v>0</v>
      </c>
      <c r="P63" s="5">
        <f t="shared" si="1"/>
        <v>0</v>
      </c>
    </row>
    <row r="64" spans="1:16" x14ac:dyDescent="0.2">
      <c r="A64" s="28" t="s">
        <v>50</v>
      </c>
      <c r="B64">
        <v>2182</v>
      </c>
      <c r="C64" s="1">
        <f>B64/$B$111</f>
        <v>8.4537600247956299E-2</v>
      </c>
      <c r="D64" s="5">
        <f>C64*$B$114</f>
        <v>0</v>
      </c>
      <c r="E64" s="5">
        <f t="shared" si="0"/>
        <v>2182</v>
      </c>
      <c r="F64" s="68">
        <f>E64</f>
        <v>2182</v>
      </c>
      <c r="P64" s="5">
        <f t="shared" si="1"/>
        <v>2182</v>
      </c>
    </row>
    <row r="65" spans="1:16" x14ac:dyDescent="0.2">
      <c r="A65" s="28" t="s">
        <v>51</v>
      </c>
      <c r="B65">
        <v>0</v>
      </c>
      <c r="C65" s="1">
        <f>B65/$B$111</f>
        <v>0</v>
      </c>
      <c r="D65" s="5">
        <f>C65*$B$114</f>
        <v>0</v>
      </c>
      <c r="E65" s="5">
        <f t="shared" ref="E65" si="9">B65+D65</f>
        <v>0</v>
      </c>
      <c r="F65" s="68">
        <f>E65</f>
        <v>0</v>
      </c>
      <c r="P65" s="5">
        <f t="shared" ref="P65" si="10">E65</f>
        <v>0</v>
      </c>
    </row>
    <row r="66" spans="1:16" x14ac:dyDescent="0.2">
      <c r="A66" s="30" t="s">
        <v>52</v>
      </c>
      <c r="B66">
        <v>4</v>
      </c>
      <c r="C66" s="1">
        <f>B66/$B$111</f>
        <v>1.5497268606408122E-4</v>
      </c>
      <c r="D66" s="5">
        <f>C66*$B$114</f>
        <v>0</v>
      </c>
      <c r="E66" s="5">
        <f>B66+D66</f>
        <v>4</v>
      </c>
      <c r="G66" s="67">
        <f>E66</f>
        <v>4</v>
      </c>
      <c r="P66" s="5">
        <f>E66</f>
        <v>4</v>
      </c>
    </row>
    <row r="67" spans="1:16" x14ac:dyDescent="0.2">
      <c r="A67" s="28" t="s">
        <v>53</v>
      </c>
      <c r="B67">
        <v>27</v>
      </c>
      <c r="C67" s="1">
        <f>B67/$B$111</f>
        <v>1.0460656309325481E-3</v>
      </c>
      <c r="D67" s="5">
        <f>C67*$B$114</f>
        <v>0</v>
      </c>
      <c r="E67" s="5">
        <f t="shared" si="0"/>
        <v>27</v>
      </c>
      <c r="F67" s="68">
        <f>E67</f>
        <v>27</v>
      </c>
      <c r="P67" s="5">
        <f t="shared" si="1"/>
        <v>27</v>
      </c>
    </row>
    <row r="68" spans="1:16" x14ac:dyDescent="0.2">
      <c r="A68" s="28" t="s">
        <v>54</v>
      </c>
      <c r="B68">
        <v>6</v>
      </c>
      <c r="C68" s="1">
        <f>B68/$B$111</f>
        <v>2.324590290961218E-4</v>
      </c>
      <c r="D68" s="5">
        <f>C68*$B$114</f>
        <v>0</v>
      </c>
      <c r="E68" s="5">
        <f>B68+D68</f>
        <v>6</v>
      </c>
      <c r="F68" s="68">
        <f>E68</f>
        <v>6</v>
      </c>
      <c r="P68" s="5">
        <f t="shared" si="1"/>
        <v>6</v>
      </c>
    </row>
    <row r="69" spans="1:16" x14ac:dyDescent="0.2">
      <c r="A69" s="28" t="s">
        <v>55</v>
      </c>
      <c r="B69">
        <v>167</v>
      </c>
      <c r="C69" s="1">
        <f>B69/$B$111</f>
        <v>6.4701096431753905E-3</v>
      </c>
      <c r="D69" s="5">
        <f>C69*$B$114</f>
        <v>0</v>
      </c>
      <c r="E69" s="5">
        <f t="shared" si="0"/>
        <v>167</v>
      </c>
      <c r="F69" s="68">
        <f>E69</f>
        <v>167</v>
      </c>
      <c r="P69" s="5">
        <f t="shared" si="1"/>
        <v>167</v>
      </c>
    </row>
    <row r="70" spans="1:16" x14ac:dyDescent="0.2">
      <c r="A70" s="26" t="s">
        <v>56</v>
      </c>
      <c r="B70">
        <v>1</v>
      </c>
      <c r="C70" s="1">
        <f>B70/$B$111</f>
        <v>3.8743171516020304E-5</v>
      </c>
      <c r="D70" s="5">
        <f>C70*$B$114</f>
        <v>0</v>
      </c>
      <c r="E70" s="5">
        <f t="shared" si="0"/>
        <v>1</v>
      </c>
      <c r="H70" s="64">
        <f>E70</f>
        <v>1</v>
      </c>
      <c r="P70" s="5">
        <f t="shared" si="1"/>
        <v>1</v>
      </c>
    </row>
    <row r="71" spans="1:16" x14ac:dyDescent="0.2">
      <c r="A71" s="26" t="s">
        <v>57</v>
      </c>
      <c r="B71">
        <v>1</v>
      </c>
      <c r="C71" s="1">
        <f>B71/$B$111</f>
        <v>3.8743171516020304E-5</v>
      </c>
      <c r="D71" s="5">
        <f>C71*$B$114</f>
        <v>0</v>
      </c>
      <c r="E71" s="5">
        <f t="shared" si="0"/>
        <v>1</v>
      </c>
      <c r="H71" s="64">
        <f t="shared" ref="H71:H76" si="11">E71</f>
        <v>1</v>
      </c>
      <c r="P71" s="5">
        <f t="shared" si="1"/>
        <v>1</v>
      </c>
    </row>
    <row r="72" spans="1:16" x14ac:dyDescent="0.2">
      <c r="A72" s="26" t="s">
        <v>105</v>
      </c>
      <c r="B72"/>
      <c r="C72" s="1">
        <f>B72/$B$111</f>
        <v>0</v>
      </c>
      <c r="D72" s="5">
        <f>C72*$B$114</f>
        <v>0</v>
      </c>
      <c r="E72" s="5">
        <f t="shared" si="0"/>
        <v>0</v>
      </c>
      <c r="H72" s="64">
        <f t="shared" si="11"/>
        <v>0</v>
      </c>
      <c r="P72" s="5">
        <f t="shared" si="1"/>
        <v>0</v>
      </c>
    </row>
    <row r="73" spans="1:16" x14ac:dyDescent="0.2">
      <c r="A73" s="26" t="s">
        <v>58</v>
      </c>
      <c r="B73">
        <v>3</v>
      </c>
      <c r="C73" s="1">
        <f>B73/$B$111</f>
        <v>1.162295145480609E-4</v>
      </c>
      <c r="D73" s="5">
        <f>C73*$B$114</f>
        <v>0</v>
      </c>
      <c r="E73" s="5">
        <f t="shared" si="0"/>
        <v>3</v>
      </c>
      <c r="H73" s="64">
        <f t="shared" si="11"/>
        <v>3</v>
      </c>
      <c r="P73" s="5">
        <f t="shared" si="1"/>
        <v>3</v>
      </c>
    </row>
    <row r="74" spans="1:16" x14ac:dyDescent="0.2">
      <c r="A74" s="26" t="s">
        <v>59</v>
      </c>
      <c r="B74">
        <v>0</v>
      </c>
      <c r="C74" s="1">
        <f>B74/$B$111</f>
        <v>0</v>
      </c>
      <c r="D74" s="5">
        <f>C74*$B$114</f>
        <v>0</v>
      </c>
      <c r="E74" s="5">
        <f t="shared" si="0"/>
        <v>0</v>
      </c>
      <c r="H74" s="64">
        <f t="shared" si="11"/>
        <v>0</v>
      </c>
      <c r="P74" s="5">
        <f t="shared" si="1"/>
        <v>0</v>
      </c>
    </row>
    <row r="75" spans="1:16" x14ac:dyDescent="0.2">
      <c r="A75" s="26" t="s">
        <v>60</v>
      </c>
      <c r="B75">
        <v>2</v>
      </c>
      <c r="C75" s="1">
        <f>B75/$B$111</f>
        <v>7.7486343032040608E-5</v>
      </c>
      <c r="D75" s="5">
        <f>C75*$B$114</f>
        <v>0</v>
      </c>
      <c r="E75" s="5">
        <f t="shared" si="0"/>
        <v>2</v>
      </c>
      <c r="H75" s="64">
        <f t="shared" si="11"/>
        <v>2</v>
      </c>
      <c r="P75" s="5">
        <f t="shared" si="1"/>
        <v>2</v>
      </c>
    </row>
    <row r="76" spans="1:16" x14ac:dyDescent="0.2">
      <c r="A76" s="26" t="s">
        <v>61</v>
      </c>
      <c r="B76">
        <v>17</v>
      </c>
      <c r="C76" s="1">
        <f>B76/$B$111</f>
        <v>6.5863391577234516E-4</v>
      </c>
      <c r="D76" s="5">
        <f>C76*$B$114</f>
        <v>0</v>
      </c>
      <c r="E76" s="5">
        <f t="shared" si="0"/>
        <v>17</v>
      </c>
      <c r="H76" s="64">
        <f t="shared" si="11"/>
        <v>17</v>
      </c>
      <c r="P76" s="5">
        <f t="shared" si="1"/>
        <v>17</v>
      </c>
    </row>
    <row r="77" spans="1:16" x14ac:dyDescent="0.2">
      <c r="A77" s="26" t="s">
        <v>62</v>
      </c>
      <c r="B77"/>
      <c r="C77" s="1">
        <f>B77/$B$111</f>
        <v>0</v>
      </c>
      <c r="D77" s="5">
        <f>C77*$B$114</f>
        <v>0</v>
      </c>
      <c r="E77" s="5">
        <f>B77+D77</f>
        <v>0</v>
      </c>
      <c r="H77" s="64">
        <f>E77</f>
        <v>0</v>
      </c>
      <c r="P77" s="5">
        <f>E77</f>
        <v>0</v>
      </c>
    </row>
    <row r="78" spans="1:16" x14ac:dyDescent="0.2">
      <c r="A78" s="27" t="s">
        <v>63</v>
      </c>
      <c r="B78">
        <v>2</v>
      </c>
      <c r="C78" s="1">
        <f>B78/$B$111</f>
        <v>7.7486343032040608E-5</v>
      </c>
      <c r="D78" s="5">
        <f>C78*$B$114</f>
        <v>0</v>
      </c>
      <c r="E78" s="5">
        <f t="shared" si="0"/>
        <v>2</v>
      </c>
      <c r="I78" s="65">
        <f t="shared" ref="I78:I83" si="12">E78</f>
        <v>2</v>
      </c>
      <c r="P78" s="5">
        <f t="shared" si="1"/>
        <v>2</v>
      </c>
    </row>
    <row r="79" spans="1:16" x14ac:dyDescent="0.2">
      <c r="A79" s="27" t="s">
        <v>64</v>
      </c>
      <c r="B79">
        <v>9</v>
      </c>
      <c r="C79" s="1">
        <f>B79/$B$111</f>
        <v>3.4868854364418272E-4</v>
      </c>
      <c r="D79" s="5">
        <f>C79*$B$114</f>
        <v>0</v>
      </c>
      <c r="E79" s="5">
        <f>B79+D79</f>
        <v>9</v>
      </c>
      <c r="I79" s="65">
        <f t="shared" si="12"/>
        <v>9</v>
      </c>
      <c r="P79" s="5">
        <f>E79</f>
        <v>9</v>
      </c>
    </row>
    <row r="80" spans="1:16" x14ac:dyDescent="0.2">
      <c r="A80" s="27" t="s">
        <v>108</v>
      </c>
      <c r="B80"/>
      <c r="C80" s="1">
        <f>B80/$B$111</f>
        <v>0</v>
      </c>
      <c r="D80" s="5">
        <f>C80*$B$114</f>
        <v>0</v>
      </c>
      <c r="E80" s="5">
        <f>B80+D80</f>
        <v>0</v>
      </c>
      <c r="I80" s="65">
        <f t="shared" si="12"/>
        <v>0</v>
      </c>
      <c r="P80" s="5">
        <f t="shared" ref="P80:P86" si="13">E80</f>
        <v>0</v>
      </c>
    </row>
    <row r="81" spans="1:16" x14ac:dyDescent="0.2">
      <c r="A81" s="27" t="s">
        <v>65</v>
      </c>
      <c r="B81"/>
      <c r="C81" s="1">
        <f>B81/$B$111</f>
        <v>0</v>
      </c>
      <c r="D81" s="5">
        <f>C81*$B$114</f>
        <v>0</v>
      </c>
      <c r="E81" s="5">
        <f>B81+D81</f>
        <v>0</v>
      </c>
      <c r="I81" s="65">
        <f t="shared" si="12"/>
        <v>0</v>
      </c>
      <c r="P81" s="5">
        <f t="shared" si="13"/>
        <v>0</v>
      </c>
    </row>
    <row r="82" spans="1:16" x14ac:dyDescent="0.2">
      <c r="A82" s="27" t="s">
        <v>179</v>
      </c>
      <c r="B82" s="16">
        <v>2</v>
      </c>
      <c r="C82" s="1">
        <f>B82/$B$111</f>
        <v>7.7486343032040608E-5</v>
      </c>
      <c r="D82" s="5">
        <f>C82*$B$114</f>
        <v>0</v>
      </c>
      <c r="E82" s="5">
        <f t="shared" si="0"/>
        <v>2</v>
      </c>
      <c r="I82" s="65">
        <f t="shared" si="12"/>
        <v>2</v>
      </c>
      <c r="P82" s="5">
        <f t="shared" si="13"/>
        <v>2</v>
      </c>
    </row>
    <row r="83" spans="1:16" x14ac:dyDescent="0.2">
      <c r="A83" s="27" t="s">
        <v>134</v>
      </c>
      <c r="B83"/>
      <c r="C83" s="1">
        <f>B83/$B$111</f>
        <v>0</v>
      </c>
      <c r="D83" s="5">
        <f>C83*$B$114</f>
        <v>0</v>
      </c>
      <c r="E83" s="5">
        <f t="shared" si="0"/>
        <v>0</v>
      </c>
      <c r="I83" s="65">
        <f t="shared" si="12"/>
        <v>0</v>
      </c>
      <c r="P83" s="5">
        <f t="shared" si="13"/>
        <v>0</v>
      </c>
    </row>
    <row r="84" spans="1:16" x14ac:dyDescent="0.2">
      <c r="A84" s="31" t="s">
        <v>251</v>
      </c>
      <c r="B84">
        <v>22</v>
      </c>
      <c r="C84" s="1">
        <f>B84/$B$111</f>
        <v>8.5234977335244661E-4</v>
      </c>
      <c r="D84" s="5">
        <f>C84*$B$114</f>
        <v>0</v>
      </c>
      <c r="E84" s="5">
        <f>B84+D84</f>
        <v>22</v>
      </c>
      <c r="J84" s="69">
        <f>E84</f>
        <v>22</v>
      </c>
      <c r="P84" s="5">
        <f t="shared" si="13"/>
        <v>22</v>
      </c>
    </row>
    <row r="85" spans="1:16" x14ac:dyDescent="0.2">
      <c r="A85" s="31" t="s">
        <v>252</v>
      </c>
      <c r="B85">
        <v>15</v>
      </c>
      <c r="C85" s="1">
        <f>B85/$B$111</f>
        <v>5.8114757274030447E-4</v>
      </c>
      <c r="D85" s="5">
        <f>C85*$B$114</f>
        <v>0</v>
      </c>
      <c r="E85" s="5">
        <f>B85+D85</f>
        <v>15</v>
      </c>
      <c r="J85" s="69">
        <f>E85</f>
        <v>15</v>
      </c>
      <c r="P85" s="5">
        <f t="shared" si="13"/>
        <v>15</v>
      </c>
    </row>
    <row r="86" spans="1:16" x14ac:dyDescent="0.2">
      <c r="A86" s="31" t="s">
        <v>235</v>
      </c>
      <c r="B86">
        <v>29</v>
      </c>
      <c r="C86" s="1">
        <f>B86/$B$111</f>
        <v>1.1235519739645886E-3</v>
      </c>
      <c r="D86" s="5">
        <f>C86*$B$114</f>
        <v>0</v>
      </c>
      <c r="E86" s="5">
        <f t="shared" si="0"/>
        <v>29</v>
      </c>
      <c r="J86" s="69">
        <f t="shared" ref="J86:J92" si="14">E86</f>
        <v>29</v>
      </c>
      <c r="K86" s="6"/>
      <c r="P86" s="5">
        <f t="shared" si="13"/>
        <v>29</v>
      </c>
    </row>
    <row r="87" spans="1:16" x14ac:dyDescent="0.2">
      <c r="A87" s="31" t="s">
        <v>172</v>
      </c>
      <c r="B87">
        <v>4</v>
      </c>
      <c r="C87" s="1">
        <f>B87/$B$111</f>
        <v>1.5497268606408122E-4</v>
      </c>
      <c r="D87" s="5">
        <f>C87*$B$114</f>
        <v>0</v>
      </c>
      <c r="E87" s="5">
        <f t="shared" ref="E87" si="15">B87+D87</f>
        <v>4</v>
      </c>
      <c r="J87" s="69">
        <f t="shared" ref="J87" si="16">E87</f>
        <v>4</v>
      </c>
      <c r="K87" s="6"/>
      <c r="P87" s="5">
        <f t="shared" ref="P87" si="17">E87</f>
        <v>4</v>
      </c>
    </row>
    <row r="88" spans="1:16" x14ac:dyDescent="0.2">
      <c r="A88" s="31" t="s">
        <v>125</v>
      </c>
      <c r="B88">
        <v>9</v>
      </c>
      <c r="C88" s="1">
        <f t="shared" ref="C88:C93" si="18">B88/$B$111</f>
        <v>3.4868854364418272E-4</v>
      </c>
      <c r="D88" s="5">
        <f t="shared" ref="D88:D93" si="19">C88*$B$114</f>
        <v>0</v>
      </c>
      <c r="E88" s="5">
        <f>B88+D88</f>
        <v>9</v>
      </c>
      <c r="J88" s="69">
        <f t="shared" si="14"/>
        <v>9</v>
      </c>
      <c r="K88" s="6"/>
      <c r="P88" s="5">
        <f t="shared" si="1"/>
        <v>9</v>
      </c>
    </row>
    <row r="89" spans="1:16" x14ac:dyDescent="0.2">
      <c r="A89" s="31" t="s">
        <v>196</v>
      </c>
      <c r="B89">
        <v>359</v>
      </c>
      <c r="C89" s="1">
        <f t="shared" si="18"/>
        <v>1.3908798574251289E-2</v>
      </c>
      <c r="D89" s="5">
        <f t="shared" si="19"/>
        <v>0</v>
      </c>
      <c r="E89" s="5">
        <f>B89+D89</f>
        <v>359</v>
      </c>
      <c r="J89" s="69">
        <f t="shared" si="14"/>
        <v>359</v>
      </c>
      <c r="K89" s="6"/>
      <c r="P89" s="5">
        <f>E89</f>
        <v>359</v>
      </c>
    </row>
    <row r="90" spans="1:16" x14ac:dyDescent="0.2">
      <c r="A90" s="31" t="s">
        <v>221</v>
      </c>
      <c r="B90">
        <v>0</v>
      </c>
      <c r="C90" s="1">
        <f t="shared" si="18"/>
        <v>0</v>
      </c>
      <c r="D90" s="5">
        <f t="shared" si="19"/>
        <v>0</v>
      </c>
      <c r="E90" s="5">
        <f>B90+D90</f>
        <v>0</v>
      </c>
      <c r="J90" s="69">
        <f t="shared" si="14"/>
        <v>0</v>
      </c>
      <c r="K90" s="6"/>
      <c r="P90" s="5">
        <f>E90</f>
        <v>0</v>
      </c>
    </row>
    <row r="91" spans="1:16" x14ac:dyDescent="0.2">
      <c r="A91" s="31" t="s">
        <v>126</v>
      </c>
      <c r="B91">
        <v>12</v>
      </c>
      <c r="C91" s="1">
        <f t="shared" si="18"/>
        <v>4.649180581922436E-4</v>
      </c>
      <c r="D91" s="5">
        <f t="shared" si="19"/>
        <v>0</v>
      </c>
      <c r="E91" s="5">
        <f t="shared" si="0"/>
        <v>12</v>
      </c>
      <c r="J91" s="69">
        <f t="shared" si="14"/>
        <v>12</v>
      </c>
      <c r="K91" s="6"/>
      <c r="P91" s="5">
        <f t="shared" si="1"/>
        <v>12</v>
      </c>
    </row>
    <row r="92" spans="1:16" x14ac:dyDescent="0.2">
      <c r="A92" s="31" t="s">
        <v>129</v>
      </c>
      <c r="B92">
        <v>288</v>
      </c>
      <c r="C92" s="1">
        <f t="shared" si="18"/>
        <v>1.1158033396613847E-2</v>
      </c>
      <c r="D92" s="5">
        <f t="shared" si="19"/>
        <v>0</v>
      </c>
      <c r="E92" s="5">
        <f t="shared" si="0"/>
        <v>288</v>
      </c>
      <c r="J92" s="69">
        <f t="shared" si="14"/>
        <v>288</v>
      </c>
      <c r="P92" s="5">
        <f t="shared" si="1"/>
        <v>288</v>
      </c>
    </row>
    <row r="93" spans="1:16" x14ac:dyDescent="0.2">
      <c r="A93" s="32" t="s">
        <v>208</v>
      </c>
      <c r="B93"/>
      <c r="C93" s="1">
        <f t="shared" si="18"/>
        <v>0</v>
      </c>
      <c r="D93" s="5">
        <f t="shared" si="19"/>
        <v>0</v>
      </c>
      <c r="E93" s="5">
        <f>B93+D93</f>
        <v>0</v>
      </c>
      <c r="L93" s="70">
        <f t="shared" ref="L93:L102" si="20">E93</f>
        <v>0</v>
      </c>
      <c r="P93" s="5">
        <f>E93</f>
        <v>0</v>
      </c>
    </row>
    <row r="94" spans="1:16" x14ac:dyDescent="0.2">
      <c r="A94" s="107" t="s">
        <v>257</v>
      </c>
      <c r="B94" s="5">
        <v>24</v>
      </c>
      <c r="C94" s="1">
        <f t="shared" ref="C94" si="21">B94/$B$111</f>
        <v>9.2983611638448719E-4</v>
      </c>
      <c r="D94" s="5">
        <f t="shared" ref="D94" si="22">C94*$B$114</f>
        <v>0</v>
      </c>
      <c r="E94" s="5">
        <f>B94+D94</f>
        <v>24</v>
      </c>
      <c r="L94" s="70">
        <f t="shared" ref="L94" si="23">E94</f>
        <v>24</v>
      </c>
      <c r="P94" s="5">
        <f>E94</f>
        <v>24</v>
      </c>
    </row>
    <row r="95" spans="1:16" x14ac:dyDescent="0.2">
      <c r="A95" s="32" t="s">
        <v>71</v>
      </c>
      <c r="B95"/>
      <c r="C95" s="1">
        <f t="shared" ref="C95:C109" si="24">B95/$B$111</f>
        <v>0</v>
      </c>
      <c r="D95" s="5">
        <f t="shared" ref="D95:D109" si="25">C95*$B$114</f>
        <v>0</v>
      </c>
      <c r="E95" s="5">
        <f>B95+D95</f>
        <v>0</v>
      </c>
      <c r="L95" s="70">
        <f>E95</f>
        <v>0</v>
      </c>
      <c r="P95" s="5">
        <f>E95</f>
        <v>0</v>
      </c>
    </row>
    <row r="96" spans="1:16" x14ac:dyDescent="0.2">
      <c r="A96" s="32" t="s">
        <v>187</v>
      </c>
      <c r="B96"/>
      <c r="C96" s="1">
        <f t="shared" si="24"/>
        <v>0</v>
      </c>
      <c r="D96" s="5">
        <f t="shared" si="25"/>
        <v>0</v>
      </c>
      <c r="E96" s="5">
        <f>B96+D96</f>
        <v>0</v>
      </c>
      <c r="L96" s="70">
        <f>E96</f>
        <v>0</v>
      </c>
      <c r="P96" s="5">
        <f>E96</f>
        <v>0</v>
      </c>
    </row>
    <row r="97" spans="1:16" x14ac:dyDescent="0.2">
      <c r="A97" s="32" t="s">
        <v>162</v>
      </c>
      <c r="B97"/>
      <c r="C97" s="1">
        <f t="shared" si="24"/>
        <v>0</v>
      </c>
      <c r="D97" s="5">
        <f t="shared" si="25"/>
        <v>0</v>
      </c>
      <c r="E97" s="5">
        <f>B97+D97</f>
        <v>0</v>
      </c>
      <c r="L97" s="81">
        <f t="shared" si="20"/>
        <v>0</v>
      </c>
      <c r="P97" s="5">
        <f>E97</f>
        <v>0</v>
      </c>
    </row>
    <row r="98" spans="1:16" x14ac:dyDescent="0.2">
      <c r="A98" s="82" t="s">
        <v>73</v>
      </c>
      <c r="B98">
        <v>63</v>
      </c>
      <c r="C98" s="1">
        <f t="shared" si="24"/>
        <v>2.440819805509279E-3</v>
      </c>
      <c r="D98" s="5">
        <f t="shared" si="25"/>
        <v>0</v>
      </c>
      <c r="E98" s="5">
        <f>B98+D98</f>
        <v>63</v>
      </c>
      <c r="L98" s="70">
        <f t="shared" si="20"/>
        <v>63</v>
      </c>
      <c r="P98" s="5">
        <f t="shared" si="1"/>
        <v>63</v>
      </c>
    </row>
    <row r="99" spans="1:16" x14ac:dyDescent="0.2">
      <c r="A99" s="32" t="s">
        <v>74</v>
      </c>
      <c r="B99"/>
      <c r="C99" s="1">
        <f t="shared" si="24"/>
        <v>0</v>
      </c>
      <c r="D99" s="5">
        <f t="shared" si="25"/>
        <v>0</v>
      </c>
      <c r="E99" s="5">
        <f t="shared" si="0"/>
        <v>0</v>
      </c>
      <c r="L99" s="70">
        <f t="shared" si="20"/>
        <v>0</v>
      </c>
      <c r="P99" s="5">
        <f t="shared" si="1"/>
        <v>0</v>
      </c>
    </row>
    <row r="100" spans="1:16" x14ac:dyDescent="0.2">
      <c r="A100" s="32" t="s">
        <v>176</v>
      </c>
      <c r="B100"/>
      <c r="C100" s="1">
        <f t="shared" si="24"/>
        <v>0</v>
      </c>
      <c r="D100" s="5">
        <f t="shared" si="25"/>
        <v>0</v>
      </c>
      <c r="E100" s="5">
        <f t="shared" ref="E100:E107" si="26">B100+D100</f>
        <v>0</v>
      </c>
      <c r="L100" s="70">
        <f t="shared" si="20"/>
        <v>0</v>
      </c>
      <c r="P100" s="5">
        <f t="shared" ref="P100:P107" si="27">E100</f>
        <v>0</v>
      </c>
    </row>
    <row r="101" spans="1:16" x14ac:dyDescent="0.2">
      <c r="A101" s="86" t="s">
        <v>111</v>
      </c>
      <c r="B101"/>
      <c r="C101" s="1">
        <f t="shared" si="24"/>
        <v>0</v>
      </c>
      <c r="D101" s="5">
        <f t="shared" si="25"/>
        <v>0</v>
      </c>
      <c r="E101" s="5">
        <f t="shared" si="26"/>
        <v>0</v>
      </c>
      <c r="L101" s="73"/>
      <c r="M101" s="87">
        <f>E101</f>
        <v>0</v>
      </c>
      <c r="P101" s="5">
        <f t="shared" si="27"/>
        <v>0</v>
      </c>
    </row>
    <row r="102" spans="1:16" x14ac:dyDescent="0.2">
      <c r="A102" s="32" t="s">
        <v>209</v>
      </c>
      <c r="B102"/>
      <c r="C102" s="1">
        <f t="shared" si="24"/>
        <v>0</v>
      </c>
      <c r="D102" s="5">
        <f t="shared" si="25"/>
        <v>0</v>
      </c>
      <c r="E102" s="5">
        <f t="shared" si="26"/>
        <v>0</v>
      </c>
      <c r="L102" s="70">
        <f t="shared" si="20"/>
        <v>0</v>
      </c>
      <c r="P102" s="5">
        <f t="shared" si="27"/>
        <v>0</v>
      </c>
    </row>
    <row r="103" spans="1:16" x14ac:dyDescent="0.2">
      <c r="A103" s="31" t="s">
        <v>113</v>
      </c>
      <c r="B103">
        <v>1</v>
      </c>
      <c r="C103" s="1">
        <f t="shared" si="24"/>
        <v>3.8743171516020304E-5</v>
      </c>
      <c r="D103" s="5">
        <f t="shared" si="25"/>
        <v>0</v>
      </c>
      <c r="E103" s="5">
        <f t="shared" si="26"/>
        <v>1</v>
      </c>
      <c r="J103" s="69">
        <f>E103</f>
        <v>1</v>
      </c>
      <c r="P103" s="5">
        <f t="shared" si="27"/>
        <v>1</v>
      </c>
    </row>
    <row r="104" spans="1:16" x14ac:dyDescent="0.2">
      <c r="A104" s="31" t="s">
        <v>75</v>
      </c>
      <c r="B104">
        <v>1</v>
      </c>
      <c r="C104" s="1">
        <f t="shared" si="24"/>
        <v>3.8743171516020304E-5</v>
      </c>
      <c r="D104" s="5">
        <f t="shared" si="25"/>
        <v>0</v>
      </c>
      <c r="E104" s="5">
        <f t="shared" si="26"/>
        <v>1</v>
      </c>
      <c r="J104" s="69">
        <f>E104</f>
        <v>1</v>
      </c>
      <c r="P104" s="5">
        <f t="shared" si="27"/>
        <v>1</v>
      </c>
    </row>
    <row r="105" spans="1:16" x14ac:dyDescent="0.2">
      <c r="A105" s="31" t="s">
        <v>177</v>
      </c>
      <c r="B105"/>
      <c r="C105" s="1">
        <f t="shared" si="24"/>
        <v>0</v>
      </c>
      <c r="D105" s="5">
        <f t="shared" si="25"/>
        <v>0</v>
      </c>
      <c r="E105" s="5">
        <f t="shared" si="26"/>
        <v>0</v>
      </c>
      <c r="J105" s="69">
        <f>E105</f>
        <v>0</v>
      </c>
      <c r="P105" s="5">
        <f t="shared" si="27"/>
        <v>0</v>
      </c>
    </row>
    <row r="106" spans="1:16" x14ac:dyDescent="0.2">
      <c r="A106" s="82" t="s">
        <v>156</v>
      </c>
      <c r="B106">
        <v>8</v>
      </c>
      <c r="C106" s="1">
        <f t="shared" si="24"/>
        <v>3.0994537212816243E-4</v>
      </c>
      <c r="D106" s="5">
        <f t="shared" si="25"/>
        <v>0</v>
      </c>
      <c r="E106" s="5">
        <f t="shared" si="26"/>
        <v>8</v>
      </c>
      <c r="J106" s="73"/>
      <c r="L106" s="81">
        <f>E106</f>
        <v>8</v>
      </c>
      <c r="P106" s="5">
        <f t="shared" si="27"/>
        <v>8</v>
      </c>
    </row>
    <row r="107" spans="1:16" s="6" customFormat="1" x14ac:dyDescent="0.2">
      <c r="A107" s="109" t="s">
        <v>115</v>
      </c>
      <c r="B107" s="62">
        <v>8</v>
      </c>
      <c r="C107" s="1">
        <f t="shared" ref="C107" si="28">B107/$B$111</f>
        <v>3.0994537212816243E-4</v>
      </c>
      <c r="D107" s="5">
        <f t="shared" ref="D107" si="29">C107*$B$114</f>
        <v>0</v>
      </c>
      <c r="E107" s="5">
        <f t="shared" ref="E107" si="30">B107+D107</f>
        <v>8</v>
      </c>
      <c r="F107" s="1"/>
      <c r="G107" s="1"/>
      <c r="H107" s="1"/>
      <c r="I107" s="1"/>
      <c r="J107" s="69">
        <f>E107</f>
        <v>8</v>
      </c>
      <c r="K107" s="1"/>
      <c r="L107" s="1"/>
      <c r="M107" s="1"/>
      <c r="N107" s="1"/>
      <c r="O107" s="1"/>
      <c r="P107" s="5">
        <f t="shared" ref="P107" si="31">E107</f>
        <v>8</v>
      </c>
    </row>
    <row r="108" spans="1:16" x14ac:dyDescent="0.2">
      <c r="A108" s="33" t="s">
        <v>77</v>
      </c>
      <c r="B108"/>
      <c r="C108" s="1">
        <f t="shared" si="24"/>
        <v>0</v>
      </c>
      <c r="D108" s="5">
        <f t="shared" si="25"/>
        <v>0</v>
      </c>
      <c r="E108" s="5">
        <f t="shared" si="0"/>
        <v>0</v>
      </c>
      <c r="K108" s="71">
        <f>E108</f>
        <v>0</v>
      </c>
      <c r="P108" s="5">
        <f t="shared" si="1"/>
        <v>0</v>
      </c>
    </row>
    <row r="109" spans="1:16" x14ac:dyDescent="0.2">
      <c r="A109" s="29" t="s">
        <v>78</v>
      </c>
      <c r="B109"/>
      <c r="C109" s="1">
        <f t="shared" si="24"/>
        <v>0</v>
      </c>
      <c r="D109" s="5">
        <f t="shared" si="25"/>
        <v>0</v>
      </c>
      <c r="E109" s="5">
        <f t="shared" si="0"/>
        <v>0</v>
      </c>
      <c r="L109" s="6"/>
      <c r="N109" s="66">
        <f>E109</f>
        <v>0</v>
      </c>
      <c r="P109" s="5">
        <f t="shared" si="1"/>
        <v>0</v>
      </c>
    </row>
    <row r="110" spans="1:16" x14ac:dyDescent="0.2">
      <c r="A110"/>
      <c r="B110" s="16"/>
    </row>
    <row r="111" spans="1:16" x14ac:dyDescent="0.2">
      <c r="A111" s="1" t="s">
        <v>21</v>
      </c>
      <c r="B111" s="16">
        <f>SUM(B12:B109)</f>
        <v>25811</v>
      </c>
      <c r="C111" s="1">
        <f>B111/$B$112</f>
        <v>1</v>
      </c>
      <c r="E111" s="5">
        <f t="shared" ref="E111:P111" si="32">SUM(E12:E109)</f>
        <v>25811</v>
      </c>
      <c r="F111" s="34">
        <f t="shared" si="32"/>
        <v>13402</v>
      </c>
      <c r="G111" s="35">
        <f t="shared" si="32"/>
        <v>205</v>
      </c>
      <c r="H111" s="36">
        <f t="shared" si="32"/>
        <v>303</v>
      </c>
      <c r="I111" s="37">
        <f t="shared" si="32"/>
        <v>5145</v>
      </c>
      <c r="J111" s="38">
        <f t="shared" si="32"/>
        <v>748</v>
      </c>
      <c r="K111" s="39">
        <f t="shared" si="32"/>
        <v>0</v>
      </c>
      <c r="L111" s="40">
        <f t="shared" si="32"/>
        <v>95</v>
      </c>
      <c r="M111" s="41">
        <f t="shared" si="32"/>
        <v>0</v>
      </c>
      <c r="N111" s="42">
        <f t="shared" si="32"/>
        <v>0</v>
      </c>
      <c r="O111" s="75">
        <f t="shared" si="32"/>
        <v>5913</v>
      </c>
      <c r="P111" s="5">
        <f t="shared" si="32"/>
        <v>19898</v>
      </c>
    </row>
    <row r="112" spans="1:16" x14ac:dyDescent="0.2">
      <c r="A112" s="1" t="s">
        <v>22</v>
      </c>
      <c r="B112" s="5">
        <v>25811</v>
      </c>
      <c r="D112" s="5" t="s">
        <v>20</v>
      </c>
      <c r="E112" s="5">
        <f>SUM(F111:O111)</f>
        <v>25811</v>
      </c>
    </row>
    <row r="113" spans="1:12" x14ac:dyDescent="0.2">
      <c r="E113" s="5">
        <f>SUM(O111:P111)</f>
        <v>25811</v>
      </c>
    </row>
    <row r="114" spans="1:12" ht="38.25" x14ac:dyDescent="0.2">
      <c r="A114" s="18" t="s">
        <v>23</v>
      </c>
      <c r="B114" s="19">
        <f>B112-B111</f>
        <v>0</v>
      </c>
    </row>
    <row r="116" spans="1:12" ht="13.5" thickBot="1" x14ac:dyDescent="0.25">
      <c r="B116" s="5" t="s">
        <v>20</v>
      </c>
      <c r="C116" s="5"/>
    </row>
    <row r="117" spans="1:12" x14ac:dyDescent="0.2">
      <c r="A117" s="44"/>
      <c r="B117" s="45"/>
      <c r="C117" s="46"/>
      <c r="D117" s="45"/>
      <c r="E117" s="45"/>
      <c r="F117" s="46"/>
      <c r="G117" s="46"/>
      <c r="H117" s="46"/>
      <c r="I117" s="46"/>
      <c r="J117" s="46"/>
      <c r="K117" s="46"/>
      <c r="L117" s="47"/>
    </row>
    <row r="118" spans="1:12" x14ac:dyDescent="0.2">
      <c r="A118" s="48">
        <v>1</v>
      </c>
      <c r="B118" s="49" t="s">
        <v>135</v>
      </c>
      <c r="C118" s="50"/>
      <c r="D118" s="49"/>
      <c r="E118" s="49"/>
      <c r="F118" s="50"/>
      <c r="G118" s="50"/>
      <c r="H118" s="50"/>
      <c r="I118" s="51">
        <f>P111</f>
        <v>19898</v>
      </c>
      <c r="J118" s="50"/>
      <c r="K118" s="50"/>
      <c r="L118" s="52"/>
    </row>
    <row r="119" spans="1:12" ht="13.5" thickBot="1" x14ac:dyDescent="0.25">
      <c r="A119" s="48"/>
      <c r="B119" s="49"/>
      <c r="C119" s="50"/>
      <c r="D119" s="49"/>
      <c r="E119" s="49"/>
      <c r="F119" s="50"/>
      <c r="G119" s="50"/>
      <c r="H119" s="50"/>
      <c r="I119" s="53"/>
      <c r="J119" s="50"/>
      <c r="K119" s="50"/>
      <c r="L119" s="52"/>
    </row>
    <row r="120" spans="1:12" ht="13.5" thickBot="1" x14ac:dyDescent="0.25">
      <c r="A120" s="48"/>
      <c r="B120" s="49"/>
      <c r="C120" s="50"/>
      <c r="D120" s="49"/>
      <c r="E120" s="49"/>
      <c r="F120" s="50"/>
      <c r="G120" s="50"/>
      <c r="H120" s="50"/>
      <c r="I120" s="55" t="s">
        <v>136</v>
      </c>
      <c r="J120" s="55" t="s">
        <v>137</v>
      </c>
      <c r="K120" s="54" t="s">
        <v>12</v>
      </c>
      <c r="L120" s="52"/>
    </row>
    <row r="121" spans="1:12" x14ac:dyDescent="0.2">
      <c r="A121" s="48">
        <v>2</v>
      </c>
      <c r="B121" s="49" t="s">
        <v>138</v>
      </c>
      <c r="C121" s="50"/>
      <c r="D121" s="49"/>
      <c r="E121" s="49"/>
      <c r="F121" s="50"/>
      <c r="G121" s="50"/>
      <c r="H121" s="50"/>
      <c r="I121" s="56">
        <f>G111</f>
        <v>205</v>
      </c>
      <c r="J121" s="56">
        <f>F111</f>
        <v>13402</v>
      </c>
      <c r="K121" s="56">
        <f>I121+J121</f>
        <v>13607</v>
      </c>
      <c r="L121" s="52"/>
    </row>
    <row r="122" spans="1:12" x14ac:dyDescent="0.2">
      <c r="A122" s="48">
        <v>3</v>
      </c>
      <c r="B122" s="49" t="s">
        <v>139</v>
      </c>
      <c r="C122" s="50"/>
      <c r="D122" s="49"/>
      <c r="E122" s="49"/>
      <c r="F122" s="50"/>
      <c r="G122" s="50"/>
      <c r="H122" s="50"/>
      <c r="I122" s="56">
        <f>H111</f>
        <v>303</v>
      </c>
      <c r="J122" s="56">
        <f>I111</f>
        <v>5145</v>
      </c>
      <c r="K122" s="56">
        <f>I122+J122</f>
        <v>5448</v>
      </c>
      <c r="L122" s="52"/>
    </row>
    <row r="123" spans="1:12" x14ac:dyDescent="0.2">
      <c r="A123" s="48">
        <v>4</v>
      </c>
      <c r="B123" s="49" t="s">
        <v>140</v>
      </c>
      <c r="C123" s="50"/>
      <c r="D123" s="49"/>
      <c r="E123" s="49"/>
      <c r="F123" s="50"/>
      <c r="G123" s="50"/>
      <c r="H123" s="50"/>
      <c r="I123" s="56">
        <f>J111</f>
        <v>748</v>
      </c>
      <c r="J123" s="56">
        <f>K111</f>
        <v>0</v>
      </c>
      <c r="K123" s="56">
        <f>I123+J123</f>
        <v>748</v>
      </c>
      <c r="L123" s="52"/>
    </row>
    <row r="124" spans="1:12" x14ac:dyDescent="0.2">
      <c r="A124" s="48">
        <v>5</v>
      </c>
      <c r="B124" s="49" t="s">
        <v>141</v>
      </c>
      <c r="C124" s="50"/>
      <c r="D124" s="49"/>
      <c r="E124" s="49"/>
      <c r="F124" s="50"/>
      <c r="G124" s="50"/>
      <c r="H124" s="50"/>
      <c r="I124" s="57">
        <f>L111</f>
        <v>95</v>
      </c>
      <c r="J124" s="50"/>
      <c r="K124" s="50"/>
      <c r="L124" s="52"/>
    </row>
    <row r="125" spans="1:12" x14ac:dyDescent="0.2">
      <c r="A125" s="48">
        <v>6</v>
      </c>
      <c r="B125" s="49" t="s">
        <v>142</v>
      </c>
      <c r="C125" s="50"/>
      <c r="D125" s="94"/>
      <c r="E125" s="94"/>
      <c r="F125" s="95"/>
      <c r="G125" s="95"/>
      <c r="H125" s="95"/>
      <c r="I125" s="96">
        <f>M111</f>
        <v>0</v>
      </c>
      <c r="J125" s="95"/>
      <c r="K125" s="95"/>
      <c r="L125" s="97"/>
    </row>
    <row r="126" spans="1:12" x14ac:dyDescent="0.2">
      <c r="A126" s="48">
        <v>9</v>
      </c>
      <c r="B126" s="94" t="s">
        <v>143</v>
      </c>
      <c r="C126" s="95"/>
      <c r="D126" s="94"/>
      <c r="E126" s="94"/>
      <c r="F126" s="95"/>
      <c r="G126" s="95"/>
      <c r="H126" s="95"/>
      <c r="I126" s="95"/>
      <c r="J126" s="95"/>
      <c r="K126" s="95"/>
      <c r="L126" s="97"/>
    </row>
    <row r="127" spans="1:12" x14ac:dyDescent="0.2">
      <c r="A127" s="48"/>
      <c r="B127" s="104" t="s">
        <v>144</v>
      </c>
      <c r="C127" s="104" t="s">
        <v>145</v>
      </c>
      <c r="D127" s="98"/>
      <c r="E127" s="94"/>
      <c r="F127" s="95"/>
      <c r="G127" s="95"/>
      <c r="H127" s="95"/>
      <c r="I127" s="95"/>
      <c r="J127" s="95"/>
      <c r="K127" s="99"/>
      <c r="L127" s="97"/>
    </row>
    <row r="128" spans="1:12" x14ac:dyDescent="0.2">
      <c r="A128" s="48"/>
      <c r="B128" s="98"/>
      <c r="C128" s="99"/>
      <c r="D128" s="98"/>
      <c r="E128" s="94"/>
      <c r="F128" s="95"/>
      <c r="G128" s="95"/>
      <c r="H128" s="95"/>
      <c r="I128" s="95"/>
      <c r="J128" s="95"/>
      <c r="K128" s="99"/>
      <c r="L128" s="97"/>
    </row>
    <row r="129" spans="1:12" x14ac:dyDescent="0.2">
      <c r="A129" s="48"/>
      <c r="B129" s="94" t="s">
        <v>147</v>
      </c>
      <c r="C129" s="94">
        <f>SUM(I21:I27)</f>
        <v>1</v>
      </c>
      <c r="D129" s="94" t="s">
        <v>150</v>
      </c>
      <c r="E129" s="49">
        <f>SUM(I33:I43)</f>
        <v>5131</v>
      </c>
      <c r="F129" s="49" t="s">
        <v>146</v>
      </c>
      <c r="G129" s="49">
        <f>SUM(K108)</f>
        <v>0</v>
      </c>
      <c r="H129" s="49" t="s">
        <v>151</v>
      </c>
      <c r="I129" s="49">
        <f>SUM(I78:I83)</f>
        <v>13</v>
      </c>
      <c r="J129" s="95"/>
      <c r="K129" s="99"/>
      <c r="L129" s="97"/>
    </row>
    <row r="130" spans="1:12" x14ac:dyDescent="0.2">
      <c r="A130" s="48"/>
      <c r="B130" s="98"/>
      <c r="C130" s="99"/>
      <c r="D130" s="98"/>
      <c r="E130" s="94"/>
      <c r="F130" s="95"/>
      <c r="G130" s="95"/>
      <c r="H130" s="95"/>
      <c r="I130" s="95"/>
      <c r="J130" s="95"/>
      <c r="K130" s="99"/>
      <c r="L130" s="97"/>
    </row>
    <row r="131" spans="1:12" x14ac:dyDescent="0.2">
      <c r="A131" s="48"/>
      <c r="B131" s="94" t="s">
        <v>148</v>
      </c>
      <c r="C131" s="94" t="s">
        <v>255</v>
      </c>
      <c r="D131" s="98"/>
      <c r="E131" s="94"/>
      <c r="F131" s="99"/>
      <c r="G131" s="99"/>
      <c r="H131" s="95"/>
      <c r="I131" s="95"/>
      <c r="J131" s="95"/>
      <c r="K131" s="95"/>
      <c r="L131" s="97"/>
    </row>
    <row r="132" spans="1:12" x14ac:dyDescent="0.2">
      <c r="A132" s="48"/>
      <c r="B132" s="94" t="s">
        <v>149</v>
      </c>
      <c r="C132" s="94" t="s">
        <v>256</v>
      </c>
      <c r="D132" s="98"/>
      <c r="E132" s="94"/>
      <c r="F132" s="99"/>
      <c r="G132" s="99"/>
      <c r="H132" s="95"/>
      <c r="I132" s="95"/>
      <c r="J132" s="95"/>
      <c r="K132" s="95"/>
      <c r="L132" s="97"/>
    </row>
    <row r="133" spans="1:12" x14ac:dyDescent="0.2">
      <c r="A133" s="48"/>
      <c r="B133" s="98"/>
      <c r="C133" s="99"/>
      <c r="D133" s="98"/>
      <c r="E133" s="94"/>
      <c r="F133" s="95"/>
      <c r="G133" s="95"/>
      <c r="H133" s="95"/>
      <c r="I133" s="95"/>
      <c r="J133" s="95"/>
      <c r="K133" s="95"/>
      <c r="L133" s="97"/>
    </row>
    <row r="134" spans="1:12" ht="13.5" thickBot="1" x14ac:dyDescent="0.25">
      <c r="A134" s="58"/>
      <c r="B134" s="59"/>
      <c r="C134" s="60"/>
      <c r="D134" s="100"/>
      <c r="E134" s="100"/>
      <c r="F134" s="101"/>
      <c r="G134" s="101"/>
      <c r="H134" s="101"/>
      <c r="I134" s="101"/>
      <c r="J134" s="101"/>
      <c r="K134" s="101"/>
      <c r="L134" s="102"/>
    </row>
  </sheetData>
  <mergeCells count="1">
    <mergeCell ref="A2:P2"/>
  </mergeCells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7"/>
  <sheetViews>
    <sheetView zoomScale="80" zoomScaleNormal="80" workbookViewId="0">
      <pane ySplit="11" topLeftCell="A94" activePane="bottomLeft" state="frozen"/>
      <selection pane="bottomLeft" activeCell="B96" sqref="B96"/>
    </sheetView>
  </sheetViews>
  <sheetFormatPr defaultRowHeight="12.75" x14ac:dyDescent="0.2"/>
  <cols>
    <col min="1" max="1" width="27.85546875" style="1" customWidth="1"/>
    <col min="2" max="2" width="11.5703125" style="5" customWidth="1"/>
    <col min="3" max="3" width="11.85546875" style="1" customWidth="1"/>
    <col min="4" max="4" width="12.28515625" style="5" customWidth="1"/>
    <col min="5" max="5" width="12.5703125" style="5" bestFit="1" customWidth="1"/>
    <col min="6" max="9" width="9.140625" style="1"/>
    <col min="10" max="10" width="9.5703125" style="1" customWidth="1"/>
    <col min="11" max="11" width="9.7109375" style="1" customWidth="1"/>
    <col min="12" max="12" width="10" style="1" customWidth="1"/>
    <col min="13" max="15" width="9.140625" style="1"/>
    <col min="16" max="16" width="11.42578125" style="1" customWidth="1"/>
    <col min="17" max="17" width="10.5703125" style="1" customWidth="1"/>
    <col min="18" max="16384" width="9.140625" style="1"/>
  </cols>
  <sheetData>
    <row r="1" spans="1:16" ht="15.75" hidden="1" customHeight="1" x14ac:dyDescent="0.2">
      <c r="A1" s="1" t="s">
        <v>0</v>
      </c>
      <c r="B1" s="2"/>
      <c r="C1" s="3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28.5" hidden="1" customHeight="1" x14ac:dyDescent="0.2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</row>
    <row r="3" spans="1:16" ht="15" hidden="1" customHeight="1" x14ac:dyDescent="0.2">
      <c r="A3" s="1" t="s">
        <v>2</v>
      </c>
    </row>
    <row r="4" spans="1:16" hidden="1" x14ac:dyDescent="0.2">
      <c r="A4" s="1" t="s">
        <v>3</v>
      </c>
    </row>
    <row r="5" spans="1:16" hidden="1" x14ac:dyDescent="0.2">
      <c r="A5" s="1" t="s">
        <v>4</v>
      </c>
    </row>
    <row r="6" spans="1:16" hidden="1" x14ac:dyDescent="0.2">
      <c r="A6" s="1" t="s">
        <v>5</v>
      </c>
    </row>
    <row r="7" spans="1:16" s="6" customFormat="1" hidden="1" x14ac:dyDescent="0.2">
      <c r="A7" s="6" t="s">
        <v>6</v>
      </c>
      <c r="B7" s="7"/>
      <c r="D7" s="7"/>
      <c r="E7" s="7"/>
    </row>
    <row r="8" spans="1:16" hidden="1" x14ac:dyDescent="0.2">
      <c r="A8" s="1" t="s">
        <v>7</v>
      </c>
    </row>
    <row r="9" spans="1:16" hidden="1" x14ac:dyDescent="0.2"/>
    <row r="10" spans="1:16" ht="20.25" x14ac:dyDescent="0.3">
      <c r="A10" s="63" t="s">
        <v>170</v>
      </c>
    </row>
    <row r="11" spans="1:16" ht="63.75" x14ac:dyDescent="0.2">
      <c r="A11" s="8" t="s">
        <v>8</v>
      </c>
      <c r="B11" s="9" t="s">
        <v>9</v>
      </c>
      <c r="C11" s="10" t="s">
        <v>10</v>
      </c>
      <c r="D11" s="9" t="s">
        <v>11</v>
      </c>
      <c r="E11" s="11" t="s">
        <v>12</v>
      </c>
      <c r="F11" s="12" t="s">
        <v>13</v>
      </c>
      <c r="G11" s="13" t="s">
        <v>14</v>
      </c>
      <c r="H11" s="14" t="s">
        <v>15</v>
      </c>
      <c r="I11" s="15" t="s">
        <v>16</v>
      </c>
      <c r="J11" s="20" t="s">
        <v>130</v>
      </c>
      <c r="K11" s="21" t="s">
        <v>131</v>
      </c>
      <c r="L11" s="22" t="s">
        <v>17</v>
      </c>
      <c r="M11" s="23" t="s">
        <v>132</v>
      </c>
      <c r="N11" s="89" t="s">
        <v>133</v>
      </c>
      <c r="O11" s="77" t="s">
        <v>19</v>
      </c>
      <c r="P11" s="10" t="s">
        <v>18</v>
      </c>
    </row>
    <row r="12" spans="1:16" x14ac:dyDescent="0.2">
      <c r="A12" s="26" t="s">
        <v>152</v>
      </c>
      <c r="B12"/>
      <c r="C12" s="1">
        <f>B12/$B$95</f>
        <v>0</v>
      </c>
      <c r="D12" s="5">
        <f>C12*$B$98</f>
        <v>0</v>
      </c>
      <c r="E12" s="5">
        <f t="shared" ref="E12:E93" si="0">B12+D12</f>
        <v>0</v>
      </c>
      <c r="H12" s="64">
        <f>E12</f>
        <v>0</v>
      </c>
      <c r="I12" s="17"/>
      <c r="P12" s="17">
        <f>E12</f>
        <v>0</v>
      </c>
    </row>
    <row r="13" spans="1:16" x14ac:dyDescent="0.2">
      <c r="A13" s="26" t="s">
        <v>24</v>
      </c>
      <c r="B13"/>
      <c r="C13" s="1">
        <f>B13/$B$95</f>
        <v>0</v>
      </c>
      <c r="D13" s="5">
        <f>C13*$B$98</f>
        <v>0</v>
      </c>
      <c r="E13" s="5">
        <f t="shared" si="0"/>
        <v>0</v>
      </c>
      <c r="H13" s="64">
        <f>E13</f>
        <v>0</v>
      </c>
      <c r="P13" s="17">
        <f t="shared" ref="P13:P93" si="1">E13</f>
        <v>0</v>
      </c>
    </row>
    <row r="14" spans="1:16" x14ac:dyDescent="0.2">
      <c r="A14" s="80" t="s">
        <v>82</v>
      </c>
      <c r="B14">
        <v>6</v>
      </c>
      <c r="C14" s="1">
        <f t="shared" ref="C14" si="2">B14/$B$95</f>
        <v>3.7993920972644377E-4</v>
      </c>
      <c r="D14" s="5">
        <f t="shared" ref="D14" si="3">C14*$B$98</f>
        <v>0</v>
      </c>
      <c r="E14" s="5">
        <f t="shared" ref="E14" si="4">B14+D14</f>
        <v>6</v>
      </c>
      <c r="H14" s="6"/>
      <c r="I14" s="65">
        <f>E14</f>
        <v>6</v>
      </c>
      <c r="P14" s="17">
        <f t="shared" ref="P14" si="5">E14</f>
        <v>6</v>
      </c>
    </row>
    <row r="15" spans="1:16" x14ac:dyDescent="0.2">
      <c r="A15" s="80" t="s">
        <v>181</v>
      </c>
      <c r="B15"/>
      <c r="C15" s="1">
        <f t="shared" ref="C15:C25" si="6">B15/$B$95</f>
        <v>0</v>
      </c>
      <c r="D15" s="5">
        <f t="shared" ref="D15:D25" si="7">C15*$B$98</f>
        <v>0</v>
      </c>
      <c r="E15" s="5">
        <f t="shared" si="0"/>
        <v>0</v>
      </c>
      <c r="H15" s="6"/>
      <c r="I15" s="65">
        <f>E15</f>
        <v>0</v>
      </c>
      <c r="P15" s="17">
        <f t="shared" si="1"/>
        <v>0</v>
      </c>
    </row>
    <row r="16" spans="1:16" x14ac:dyDescent="0.2">
      <c r="A16" s="27" t="s">
        <v>153</v>
      </c>
      <c r="B16"/>
      <c r="C16" s="1">
        <f t="shared" si="6"/>
        <v>0</v>
      </c>
      <c r="D16" s="5">
        <f t="shared" si="7"/>
        <v>0</v>
      </c>
      <c r="E16" s="5">
        <f t="shared" ref="E16:E27" si="8">B16+D16</f>
        <v>0</v>
      </c>
      <c r="H16" s="6"/>
      <c r="I16" s="65">
        <f>E16</f>
        <v>0</v>
      </c>
      <c r="P16" s="17">
        <f t="shared" si="1"/>
        <v>0</v>
      </c>
    </row>
    <row r="17" spans="1:16" x14ac:dyDescent="0.2">
      <c r="A17" s="26" t="s">
        <v>81</v>
      </c>
      <c r="B17"/>
      <c r="C17" s="1">
        <f t="shared" si="6"/>
        <v>0</v>
      </c>
      <c r="D17" s="5">
        <f t="shared" si="7"/>
        <v>0</v>
      </c>
      <c r="E17" s="5">
        <f>B17+D17</f>
        <v>0</v>
      </c>
      <c r="H17" s="6"/>
      <c r="I17" s="65">
        <f>E17</f>
        <v>0</v>
      </c>
      <c r="P17" s="17">
        <f t="shared" si="1"/>
        <v>0</v>
      </c>
    </row>
    <row r="18" spans="1:16" x14ac:dyDescent="0.2">
      <c r="A18" s="26" t="s">
        <v>26</v>
      </c>
      <c r="B18"/>
      <c r="C18" s="1">
        <f t="shared" si="6"/>
        <v>0</v>
      </c>
      <c r="D18" s="5">
        <f t="shared" si="7"/>
        <v>0</v>
      </c>
      <c r="E18" s="5">
        <f>B18+D18</f>
        <v>0</v>
      </c>
      <c r="H18" s="64">
        <f>E18</f>
        <v>0</v>
      </c>
      <c r="I18" s="6"/>
      <c r="P18" s="17">
        <f>E18</f>
        <v>0</v>
      </c>
    </row>
    <row r="19" spans="1:16" x14ac:dyDescent="0.2">
      <c r="A19" s="26" t="s">
        <v>118</v>
      </c>
      <c r="B19"/>
      <c r="C19" s="1">
        <f t="shared" si="6"/>
        <v>0</v>
      </c>
      <c r="D19" s="5">
        <f t="shared" si="7"/>
        <v>0</v>
      </c>
      <c r="E19" s="5">
        <f t="shared" si="8"/>
        <v>0</v>
      </c>
      <c r="H19" s="64">
        <f>E19</f>
        <v>0</v>
      </c>
      <c r="P19" s="17">
        <f t="shared" si="1"/>
        <v>0</v>
      </c>
    </row>
    <row r="20" spans="1:16" x14ac:dyDescent="0.2">
      <c r="A20" s="26" t="s">
        <v>84</v>
      </c>
      <c r="B20"/>
      <c r="C20" s="1">
        <f t="shared" si="6"/>
        <v>0</v>
      </c>
      <c r="D20" s="5">
        <f t="shared" si="7"/>
        <v>0</v>
      </c>
      <c r="E20" s="5">
        <f>B20+D20</f>
        <v>0</v>
      </c>
      <c r="H20" s="64">
        <f>E20</f>
        <v>0</v>
      </c>
      <c r="P20" s="17">
        <f t="shared" si="1"/>
        <v>0</v>
      </c>
    </row>
    <row r="21" spans="1:16" x14ac:dyDescent="0.2">
      <c r="A21" s="26" t="s">
        <v>27</v>
      </c>
      <c r="B21"/>
      <c r="C21" s="1">
        <f t="shared" si="6"/>
        <v>0</v>
      </c>
      <c r="D21" s="5">
        <f t="shared" si="7"/>
        <v>0</v>
      </c>
      <c r="E21" s="5">
        <f>B21+D21</f>
        <v>0</v>
      </c>
      <c r="H21" s="64">
        <f>E21</f>
        <v>0</v>
      </c>
      <c r="P21" s="17">
        <f t="shared" si="1"/>
        <v>0</v>
      </c>
    </row>
    <row r="22" spans="1:16" x14ac:dyDescent="0.2">
      <c r="A22" s="27" t="s">
        <v>87</v>
      </c>
      <c r="B22"/>
      <c r="C22" s="1">
        <f t="shared" si="6"/>
        <v>0</v>
      </c>
      <c r="D22" s="5">
        <f t="shared" si="7"/>
        <v>0</v>
      </c>
      <c r="E22" s="5">
        <f t="shared" si="8"/>
        <v>0</v>
      </c>
      <c r="I22" s="65">
        <f>E22</f>
        <v>0</v>
      </c>
      <c r="P22" s="17">
        <f t="shared" si="1"/>
        <v>0</v>
      </c>
    </row>
    <row r="23" spans="1:16" x14ac:dyDescent="0.2">
      <c r="A23" s="27" t="s">
        <v>29</v>
      </c>
      <c r="B23"/>
      <c r="C23" s="1">
        <f t="shared" si="6"/>
        <v>0</v>
      </c>
      <c r="D23" s="5">
        <f t="shared" si="7"/>
        <v>0</v>
      </c>
      <c r="E23" s="5">
        <f>B23+D23</f>
        <v>0</v>
      </c>
      <c r="I23" s="65">
        <f>E23</f>
        <v>0</v>
      </c>
      <c r="P23" s="17">
        <f>E23</f>
        <v>0</v>
      </c>
    </row>
    <row r="24" spans="1:16" x14ac:dyDescent="0.2">
      <c r="A24" s="27" t="s">
        <v>119</v>
      </c>
      <c r="B24"/>
      <c r="C24" s="1">
        <f t="shared" si="6"/>
        <v>0</v>
      </c>
      <c r="D24" s="5">
        <f t="shared" si="7"/>
        <v>0</v>
      </c>
      <c r="E24" s="5">
        <f t="shared" si="8"/>
        <v>0</v>
      </c>
      <c r="I24" s="65">
        <f>E24</f>
        <v>0</v>
      </c>
      <c r="P24" s="17">
        <f t="shared" si="1"/>
        <v>0</v>
      </c>
    </row>
    <row r="25" spans="1:16" x14ac:dyDescent="0.2">
      <c r="A25" s="26" t="s">
        <v>236</v>
      </c>
      <c r="B25">
        <v>3</v>
      </c>
      <c r="C25" s="1">
        <f t="shared" si="6"/>
        <v>1.8996960486322188E-4</v>
      </c>
      <c r="D25" s="5">
        <f t="shared" si="7"/>
        <v>0</v>
      </c>
      <c r="E25" s="5">
        <f>B25+D25</f>
        <v>3</v>
      </c>
      <c r="H25" s="64">
        <f>E25</f>
        <v>3</v>
      </c>
      <c r="I25" s="6"/>
      <c r="P25" s="17">
        <f>E25</f>
        <v>3</v>
      </c>
    </row>
    <row r="26" spans="1:16" x14ac:dyDescent="0.2">
      <c r="A26" s="26" t="s">
        <v>195</v>
      </c>
      <c r="B26">
        <v>9</v>
      </c>
      <c r="C26" s="1">
        <f t="shared" ref="C26" si="9">B26/$B$95</f>
        <v>5.6990881458966562E-4</v>
      </c>
      <c r="D26" s="5">
        <f t="shared" ref="D26" si="10">C26*$B$98</f>
        <v>0</v>
      </c>
      <c r="E26" s="5">
        <f>B26+D26</f>
        <v>9</v>
      </c>
      <c r="H26" s="64">
        <f>E26</f>
        <v>9</v>
      </c>
      <c r="I26" s="6"/>
      <c r="P26" s="17">
        <f>E26</f>
        <v>9</v>
      </c>
    </row>
    <row r="27" spans="1:16" x14ac:dyDescent="0.2">
      <c r="A27" s="26" t="s">
        <v>91</v>
      </c>
      <c r="B27"/>
      <c r="C27" s="1">
        <f>B27/$B$95</f>
        <v>0</v>
      </c>
      <c r="D27" s="5">
        <f>C27*$B$98</f>
        <v>0</v>
      </c>
      <c r="E27" s="5">
        <f t="shared" si="8"/>
        <v>0</v>
      </c>
      <c r="H27" s="64">
        <f>E27</f>
        <v>0</v>
      </c>
      <c r="I27" s="6"/>
      <c r="P27" s="17">
        <f t="shared" si="1"/>
        <v>0</v>
      </c>
    </row>
    <row r="28" spans="1:16" x14ac:dyDescent="0.2">
      <c r="A28" s="27" t="s">
        <v>197</v>
      </c>
      <c r="B28"/>
      <c r="C28" s="1">
        <f>B28/$B$95</f>
        <v>0</v>
      </c>
      <c r="D28" s="5">
        <f>C28*$B$98</f>
        <v>0</v>
      </c>
      <c r="E28" s="5">
        <f t="shared" si="0"/>
        <v>0</v>
      </c>
      <c r="I28" s="65">
        <f>E28</f>
        <v>0</v>
      </c>
      <c r="P28" s="17">
        <f t="shared" si="1"/>
        <v>0</v>
      </c>
    </row>
    <row r="29" spans="1:16" x14ac:dyDescent="0.2">
      <c r="A29" s="27" t="s">
        <v>94</v>
      </c>
      <c r="B29"/>
      <c r="C29" s="1">
        <f>B29/$B$95</f>
        <v>0</v>
      </c>
      <c r="D29" s="5">
        <f>C29*$B$98</f>
        <v>0</v>
      </c>
      <c r="E29" s="5">
        <f t="shared" si="0"/>
        <v>0</v>
      </c>
      <c r="I29" s="65">
        <f>E29</f>
        <v>0</v>
      </c>
      <c r="P29" s="17">
        <f t="shared" si="1"/>
        <v>0</v>
      </c>
    </row>
    <row r="30" spans="1:16" x14ac:dyDescent="0.2">
      <c r="A30" s="27" t="s">
        <v>31</v>
      </c>
      <c r="B30">
        <v>17</v>
      </c>
      <c r="C30" s="1">
        <f>B30/$B$95</f>
        <v>1.0764944275582574E-3</v>
      </c>
      <c r="D30" s="5">
        <f>C30*$B$98</f>
        <v>0</v>
      </c>
      <c r="E30" s="5">
        <f t="shared" ref="E30" si="11">B30+D30</f>
        <v>17</v>
      </c>
      <c r="I30" s="65">
        <f>E30</f>
        <v>17</v>
      </c>
      <c r="P30" s="17">
        <f t="shared" ref="P30" si="12">E30</f>
        <v>17</v>
      </c>
    </row>
    <row r="31" spans="1:16" x14ac:dyDescent="0.2">
      <c r="A31" s="26" t="s">
        <v>99</v>
      </c>
      <c r="B31"/>
      <c r="C31" s="1">
        <f t="shared" ref="C31:C46" si="13">B31/$B$95</f>
        <v>0</v>
      </c>
      <c r="D31" s="5">
        <f t="shared" ref="D31:D46" si="14">C31*$B$98</f>
        <v>0</v>
      </c>
      <c r="E31" s="5">
        <f t="shared" si="0"/>
        <v>0</v>
      </c>
      <c r="H31" s="64">
        <f>E31</f>
        <v>0</v>
      </c>
      <c r="P31" s="17">
        <f t="shared" si="1"/>
        <v>0</v>
      </c>
    </row>
    <row r="32" spans="1:16" x14ac:dyDescent="0.2">
      <c r="A32" s="27" t="s">
        <v>32</v>
      </c>
      <c r="B32">
        <v>15</v>
      </c>
      <c r="C32" s="1">
        <f t="shared" si="13"/>
        <v>9.4984802431610945E-4</v>
      </c>
      <c r="D32" s="5">
        <f t="shared" si="14"/>
        <v>0</v>
      </c>
      <c r="E32" s="5">
        <f t="shared" si="0"/>
        <v>15</v>
      </c>
      <c r="I32" s="65">
        <f>E32</f>
        <v>15</v>
      </c>
      <c r="P32" s="17">
        <f t="shared" si="1"/>
        <v>15</v>
      </c>
    </row>
    <row r="33" spans="1:16" x14ac:dyDescent="0.2">
      <c r="A33" s="27" t="s">
        <v>101</v>
      </c>
      <c r="B33">
        <v>2</v>
      </c>
      <c r="C33" s="1">
        <f t="shared" si="13"/>
        <v>1.2664640324214793E-4</v>
      </c>
      <c r="D33" s="5">
        <f t="shared" si="14"/>
        <v>0</v>
      </c>
      <c r="E33" s="5">
        <f t="shared" si="0"/>
        <v>2</v>
      </c>
      <c r="I33" s="65">
        <f>E33</f>
        <v>2</v>
      </c>
      <c r="P33" s="17">
        <f t="shared" si="1"/>
        <v>2</v>
      </c>
    </row>
    <row r="34" spans="1:16" x14ac:dyDescent="0.2">
      <c r="A34" s="29" t="s">
        <v>33</v>
      </c>
      <c r="B34"/>
      <c r="C34" s="1">
        <f t="shared" si="13"/>
        <v>0</v>
      </c>
      <c r="D34" s="5">
        <f t="shared" si="14"/>
        <v>0</v>
      </c>
      <c r="E34" s="5">
        <f t="shared" si="0"/>
        <v>0</v>
      </c>
      <c r="M34" s="6"/>
      <c r="N34" s="66">
        <f>E34</f>
        <v>0</v>
      </c>
      <c r="P34" s="17">
        <f t="shared" si="1"/>
        <v>0</v>
      </c>
    </row>
    <row r="35" spans="1:16" x14ac:dyDescent="0.2">
      <c r="A35" s="30" t="s">
        <v>185</v>
      </c>
      <c r="B35"/>
      <c r="C35" s="1">
        <f t="shared" si="13"/>
        <v>0</v>
      </c>
      <c r="D35" s="5">
        <f t="shared" si="14"/>
        <v>0</v>
      </c>
      <c r="E35" s="5">
        <f t="shared" si="0"/>
        <v>0</v>
      </c>
      <c r="G35" s="67">
        <f t="shared" ref="G35:G42" si="15">E35</f>
        <v>0</v>
      </c>
      <c r="P35" s="17">
        <f t="shared" si="1"/>
        <v>0</v>
      </c>
    </row>
    <row r="36" spans="1:16" x14ac:dyDescent="0.2">
      <c r="A36" s="30" t="s">
        <v>102</v>
      </c>
      <c r="B36">
        <v>168</v>
      </c>
      <c r="C36" s="1">
        <f t="shared" si="13"/>
        <v>1.0638297872340425E-2</v>
      </c>
      <c r="D36" s="5">
        <f t="shared" si="14"/>
        <v>0</v>
      </c>
      <c r="E36" s="5">
        <f>B36+D36</f>
        <v>168</v>
      </c>
      <c r="G36" s="67">
        <f>E36</f>
        <v>168</v>
      </c>
      <c r="P36" s="17">
        <f>E36</f>
        <v>168</v>
      </c>
    </row>
    <row r="37" spans="1:16" x14ac:dyDescent="0.2">
      <c r="A37" s="92" t="s">
        <v>34</v>
      </c>
      <c r="B37">
        <v>6768</v>
      </c>
      <c r="C37" s="1">
        <f t="shared" si="13"/>
        <v>0.42857142857142855</v>
      </c>
      <c r="D37" s="5">
        <f t="shared" si="14"/>
        <v>0</v>
      </c>
      <c r="E37" s="5">
        <f t="shared" si="0"/>
        <v>6768</v>
      </c>
      <c r="G37" s="73"/>
      <c r="O37" s="76">
        <f>E37</f>
        <v>6768</v>
      </c>
      <c r="P37" s="17"/>
    </row>
    <row r="38" spans="1:16" x14ac:dyDescent="0.2">
      <c r="A38" s="28" t="s">
        <v>35</v>
      </c>
      <c r="B38">
        <v>0</v>
      </c>
      <c r="C38" s="1">
        <f t="shared" si="13"/>
        <v>0</v>
      </c>
      <c r="D38" s="5">
        <f t="shared" si="14"/>
        <v>0</v>
      </c>
      <c r="E38" s="5">
        <f>B38+D38</f>
        <v>0</v>
      </c>
      <c r="F38" s="68">
        <f>E38</f>
        <v>0</v>
      </c>
      <c r="P38" s="17">
        <f>E38</f>
        <v>0</v>
      </c>
    </row>
    <row r="39" spans="1:16" x14ac:dyDescent="0.2">
      <c r="A39" s="30" t="s">
        <v>36</v>
      </c>
      <c r="B39">
        <v>269</v>
      </c>
      <c r="C39" s="1">
        <f t="shared" si="13"/>
        <v>1.7033941236068894E-2</v>
      </c>
      <c r="D39" s="5">
        <f t="shared" si="14"/>
        <v>0</v>
      </c>
      <c r="E39" s="5">
        <f t="shared" si="0"/>
        <v>269</v>
      </c>
      <c r="G39" s="67">
        <f t="shared" si="15"/>
        <v>269</v>
      </c>
      <c r="P39" s="17">
        <f t="shared" si="1"/>
        <v>269</v>
      </c>
    </row>
    <row r="40" spans="1:16" x14ac:dyDescent="0.2">
      <c r="A40" s="30" t="s">
        <v>37</v>
      </c>
      <c r="B40">
        <v>0</v>
      </c>
      <c r="C40" s="1">
        <f t="shared" si="13"/>
        <v>0</v>
      </c>
      <c r="D40" s="5">
        <f t="shared" si="14"/>
        <v>0</v>
      </c>
      <c r="E40" s="5">
        <f t="shared" si="0"/>
        <v>0</v>
      </c>
      <c r="G40" s="67">
        <f t="shared" si="15"/>
        <v>0</v>
      </c>
      <c r="P40" s="17">
        <f t="shared" si="1"/>
        <v>0</v>
      </c>
    </row>
    <row r="41" spans="1:16" x14ac:dyDescent="0.2">
      <c r="A41" s="30" t="s">
        <v>38</v>
      </c>
      <c r="B41">
        <v>122</v>
      </c>
      <c r="C41" s="1">
        <f t="shared" si="13"/>
        <v>7.7254305977710229E-3</v>
      </c>
      <c r="D41" s="5">
        <f t="shared" si="14"/>
        <v>0</v>
      </c>
      <c r="E41" s="5">
        <f t="shared" si="0"/>
        <v>122</v>
      </c>
      <c r="G41" s="67">
        <f t="shared" si="15"/>
        <v>122</v>
      </c>
      <c r="P41" s="17">
        <f t="shared" si="1"/>
        <v>122</v>
      </c>
    </row>
    <row r="42" spans="1:16" x14ac:dyDescent="0.2">
      <c r="A42" s="30" t="s">
        <v>39</v>
      </c>
      <c r="B42">
        <v>118</v>
      </c>
      <c r="C42" s="1">
        <f t="shared" si="13"/>
        <v>7.4721377912867273E-3</v>
      </c>
      <c r="D42" s="5">
        <f t="shared" si="14"/>
        <v>0</v>
      </c>
      <c r="E42" s="5">
        <f t="shared" si="0"/>
        <v>118</v>
      </c>
      <c r="G42" s="67">
        <f t="shared" si="15"/>
        <v>118</v>
      </c>
      <c r="P42" s="17">
        <f t="shared" si="1"/>
        <v>118</v>
      </c>
    </row>
    <row r="43" spans="1:16" x14ac:dyDescent="0.2">
      <c r="A43" s="28" t="s">
        <v>103</v>
      </c>
      <c r="B43"/>
      <c r="C43" s="1">
        <f t="shared" ref="C43" si="16">B43/$B$95</f>
        <v>0</v>
      </c>
      <c r="D43" s="5">
        <f t="shared" ref="D43" si="17">C43*$B$98</f>
        <v>0</v>
      </c>
      <c r="E43" s="5">
        <f t="shared" ref="E43" si="18">B43+D43</f>
        <v>0</v>
      </c>
      <c r="F43" s="68">
        <f t="shared" ref="F43" si="19">E43</f>
        <v>0</v>
      </c>
      <c r="P43" s="17">
        <f t="shared" ref="P43" si="20">E43</f>
        <v>0</v>
      </c>
    </row>
    <row r="44" spans="1:16" x14ac:dyDescent="0.2">
      <c r="A44" s="28" t="s">
        <v>40</v>
      </c>
      <c r="B44"/>
      <c r="C44" s="1">
        <f t="shared" si="13"/>
        <v>0</v>
      </c>
      <c r="D44" s="5">
        <f t="shared" si="14"/>
        <v>0</v>
      </c>
      <c r="E44" s="5">
        <f t="shared" si="0"/>
        <v>0</v>
      </c>
      <c r="F44" s="68">
        <f t="shared" ref="F43:F48" si="21">E44</f>
        <v>0</v>
      </c>
      <c r="P44" s="17">
        <f t="shared" si="1"/>
        <v>0</v>
      </c>
    </row>
    <row r="45" spans="1:16" x14ac:dyDescent="0.2">
      <c r="A45" s="28" t="s">
        <v>41</v>
      </c>
      <c r="B45">
        <v>66</v>
      </c>
      <c r="C45" s="1">
        <f t="shared" si="13"/>
        <v>4.1793313069908812E-3</v>
      </c>
      <c r="D45" s="5">
        <f t="shared" si="14"/>
        <v>0</v>
      </c>
      <c r="E45" s="5">
        <f t="shared" si="0"/>
        <v>66</v>
      </c>
      <c r="F45" s="68">
        <f t="shared" si="21"/>
        <v>66</v>
      </c>
      <c r="P45" s="17">
        <f t="shared" si="1"/>
        <v>66</v>
      </c>
    </row>
    <row r="46" spans="1:16" x14ac:dyDescent="0.2">
      <c r="A46" s="28" t="s">
        <v>42</v>
      </c>
      <c r="B46">
        <v>5</v>
      </c>
      <c r="C46" s="1">
        <f t="shared" si="13"/>
        <v>3.1661600810536982E-4</v>
      </c>
      <c r="D46" s="5">
        <f t="shared" si="14"/>
        <v>0</v>
      </c>
      <c r="E46" s="5">
        <f t="shared" si="0"/>
        <v>5</v>
      </c>
      <c r="F46" s="68">
        <f t="shared" si="21"/>
        <v>5</v>
      </c>
      <c r="P46" s="17">
        <f t="shared" si="1"/>
        <v>5</v>
      </c>
    </row>
    <row r="47" spans="1:16" x14ac:dyDescent="0.2">
      <c r="A47" s="28" t="s">
        <v>43</v>
      </c>
      <c r="B47">
        <v>1994</v>
      </c>
      <c r="C47" s="1">
        <f t="shared" ref="C47:C78" si="22">B47/$B$95</f>
        <v>0.12626646403242148</v>
      </c>
      <c r="D47" s="5">
        <f t="shared" ref="D47:D78" si="23">C47*$B$98</f>
        <v>0</v>
      </c>
      <c r="E47" s="5">
        <f t="shared" si="0"/>
        <v>1994</v>
      </c>
      <c r="F47" s="68">
        <f t="shared" si="21"/>
        <v>1994</v>
      </c>
      <c r="P47" s="17">
        <f t="shared" si="1"/>
        <v>1994</v>
      </c>
    </row>
    <row r="48" spans="1:16" x14ac:dyDescent="0.2">
      <c r="A48" s="28" t="s">
        <v>104</v>
      </c>
      <c r="B48">
        <v>2381</v>
      </c>
      <c r="C48" s="1">
        <f t="shared" si="22"/>
        <v>0.15077254305977711</v>
      </c>
      <c r="D48" s="5">
        <f t="shared" si="23"/>
        <v>0</v>
      </c>
      <c r="E48" s="5">
        <f t="shared" si="0"/>
        <v>2381</v>
      </c>
      <c r="F48" s="68">
        <f t="shared" si="21"/>
        <v>2381</v>
      </c>
      <c r="P48" s="17">
        <f t="shared" si="1"/>
        <v>2381</v>
      </c>
    </row>
    <row r="49" spans="1:16" x14ac:dyDescent="0.2">
      <c r="A49" s="30" t="s">
        <v>44</v>
      </c>
      <c r="B49"/>
      <c r="C49" s="1">
        <f t="shared" si="22"/>
        <v>0</v>
      </c>
      <c r="D49" s="5">
        <f t="shared" si="23"/>
        <v>0</v>
      </c>
      <c r="E49" s="5">
        <f t="shared" si="0"/>
        <v>0</v>
      </c>
      <c r="F49" s="6"/>
      <c r="G49" s="67">
        <f>E49</f>
        <v>0</v>
      </c>
      <c r="P49" s="17">
        <f t="shared" si="1"/>
        <v>0</v>
      </c>
    </row>
    <row r="50" spans="1:16" x14ac:dyDescent="0.2">
      <c r="A50" s="28" t="s">
        <v>45</v>
      </c>
      <c r="B50"/>
      <c r="C50" s="1">
        <f t="shared" si="22"/>
        <v>0</v>
      </c>
      <c r="D50" s="5">
        <f t="shared" si="23"/>
        <v>0</v>
      </c>
      <c r="E50" s="5">
        <f t="shared" si="0"/>
        <v>0</v>
      </c>
      <c r="F50" s="68">
        <f t="shared" ref="F50:F56" si="24">E50</f>
        <v>0</v>
      </c>
      <c r="P50" s="17">
        <f t="shared" si="1"/>
        <v>0</v>
      </c>
    </row>
    <row r="51" spans="1:16" x14ac:dyDescent="0.2">
      <c r="A51" s="28" t="s">
        <v>46</v>
      </c>
      <c r="B51"/>
      <c r="C51" s="1">
        <f t="shared" si="22"/>
        <v>0</v>
      </c>
      <c r="D51" s="5">
        <f t="shared" si="23"/>
        <v>0</v>
      </c>
      <c r="E51" s="5">
        <f t="shared" si="0"/>
        <v>0</v>
      </c>
      <c r="F51" s="68">
        <f t="shared" si="24"/>
        <v>0</v>
      </c>
      <c r="P51" s="17">
        <f t="shared" si="1"/>
        <v>0</v>
      </c>
    </row>
    <row r="52" spans="1:16" x14ac:dyDescent="0.2">
      <c r="A52" s="28" t="s">
        <v>47</v>
      </c>
      <c r="B52">
        <v>900</v>
      </c>
      <c r="C52" s="1">
        <f t="shared" si="22"/>
        <v>5.6990881458966566E-2</v>
      </c>
      <c r="D52" s="5">
        <f t="shared" si="23"/>
        <v>0</v>
      </c>
      <c r="E52" s="5">
        <f t="shared" si="0"/>
        <v>900</v>
      </c>
      <c r="F52" s="68">
        <f t="shared" si="24"/>
        <v>900</v>
      </c>
      <c r="P52" s="17">
        <f t="shared" si="1"/>
        <v>900</v>
      </c>
    </row>
    <row r="53" spans="1:16" x14ac:dyDescent="0.2">
      <c r="A53" s="28" t="s">
        <v>48</v>
      </c>
      <c r="B53">
        <v>305</v>
      </c>
      <c r="C53" s="1">
        <f t="shared" si="22"/>
        <v>1.9313576494427557E-2</v>
      </c>
      <c r="D53" s="5">
        <f t="shared" si="23"/>
        <v>0</v>
      </c>
      <c r="E53" s="5">
        <f t="shared" si="0"/>
        <v>305</v>
      </c>
      <c r="F53" s="68">
        <f t="shared" si="24"/>
        <v>305</v>
      </c>
      <c r="P53" s="17">
        <f t="shared" si="1"/>
        <v>305</v>
      </c>
    </row>
    <row r="54" spans="1:16" x14ac:dyDescent="0.2">
      <c r="A54" s="30" t="s">
        <v>49</v>
      </c>
      <c r="B54"/>
      <c r="C54" s="1">
        <f t="shared" si="22"/>
        <v>0</v>
      </c>
      <c r="D54" s="5">
        <f t="shared" si="23"/>
        <v>0</v>
      </c>
      <c r="E54" s="5">
        <f>B54+D54</f>
        <v>0</v>
      </c>
      <c r="F54" s="6"/>
      <c r="G54" s="67">
        <f>E54</f>
        <v>0</v>
      </c>
      <c r="P54" s="17">
        <f>E54</f>
        <v>0</v>
      </c>
    </row>
    <row r="55" spans="1:16" x14ac:dyDescent="0.2">
      <c r="A55" s="28" t="s">
        <v>50</v>
      </c>
      <c r="B55"/>
      <c r="C55" s="1">
        <f t="shared" si="22"/>
        <v>0</v>
      </c>
      <c r="D55" s="5">
        <f t="shared" si="23"/>
        <v>0</v>
      </c>
      <c r="E55" s="5">
        <f t="shared" si="0"/>
        <v>0</v>
      </c>
      <c r="F55" s="68">
        <f t="shared" si="24"/>
        <v>0</v>
      </c>
      <c r="P55" s="17">
        <f t="shared" si="1"/>
        <v>0</v>
      </c>
    </row>
    <row r="56" spans="1:16" x14ac:dyDescent="0.2">
      <c r="A56" s="28" t="s">
        <v>51</v>
      </c>
      <c r="B56"/>
      <c r="C56" s="1">
        <f t="shared" si="22"/>
        <v>0</v>
      </c>
      <c r="D56" s="5">
        <f t="shared" si="23"/>
        <v>0</v>
      </c>
      <c r="E56" s="5">
        <f t="shared" si="0"/>
        <v>0</v>
      </c>
      <c r="F56" s="68">
        <f t="shared" si="24"/>
        <v>0</v>
      </c>
      <c r="P56" s="17">
        <f t="shared" si="1"/>
        <v>0</v>
      </c>
    </row>
    <row r="57" spans="1:16" x14ac:dyDescent="0.2">
      <c r="A57" s="30" t="s">
        <v>52</v>
      </c>
      <c r="B57"/>
      <c r="C57" s="1">
        <f t="shared" si="22"/>
        <v>0</v>
      </c>
      <c r="D57" s="5">
        <f t="shared" si="23"/>
        <v>0</v>
      </c>
      <c r="E57" s="5">
        <f>B57+D57</f>
        <v>0</v>
      </c>
      <c r="F57" s="6"/>
      <c r="G57" s="67">
        <f>E57</f>
        <v>0</v>
      </c>
      <c r="P57" s="17">
        <f t="shared" si="1"/>
        <v>0</v>
      </c>
    </row>
    <row r="58" spans="1:16" x14ac:dyDescent="0.2">
      <c r="A58" s="28" t="s">
        <v>53</v>
      </c>
      <c r="B58"/>
      <c r="C58" s="1">
        <f t="shared" si="22"/>
        <v>0</v>
      </c>
      <c r="D58" s="5">
        <f t="shared" si="23"/>
        <v>0</v>
      </c>
      <c r="E58" s="5">
        <f t="shared" si="0"/>
        <v>0</v>
      </c>
      <c r="F58" s="68">
        <f>E58</f>
        <v>0</v>
      </c>
      <c r="P58" s="17">
        <f t="shared" si="1"/>
        <v>0</v>
      </c>
    </row>
    <row r="59" spans="1:16" x14ac:dyDescent="0.2">
      <c r="A59" s="28" t="s">
        <v>54</v>
      </c>
      <c r="B59"/>
      <c r="C59" s="1">
        <f t="shared" si="22"/>
        <v>0</v>
      </c>
      <c r="D59" s="5">
        <f t="shared" si="23"/>
        <v>0</v>
      </c>
      <c r="E59" s="5">
        <f>B59+D59</f>
        <v>0</v>
      </c>
      <c r="F59" s="68">
        <f>E59</f>
        <v>0</v>
      </c>
      <c r="P59" s="17">
        <f>E59</f>
        <v>0</v>
      </c>
    </row>
    <row r="60" spans="1:16" x14ac:dyDescent="0.2">
      <c r="A60" s="28" t="s">
        <v>55</v>
      </c>
      <c r="B60">
        <v>1121</v>
      </c>
      <c r="C60" s="1">
        <f t="shared" si="22"/>
        <v>7.0985309017223913E-2</v>
      </c>
      <c r="D60" s="5">
        <f t="shared" si="23"/>
        <v>0</v>
      </c>
      <c r="E60" s="5">
        <f t="shared" si="0"/>
        <v>1121</v>
      </c>
      <c r="F60" s="68">
        <f>E60</f>
        <v>1121</v>
      </c>
      <c r="P60" s="17">
        <f t="shared" si="1"/>
        <v>1121</v>
      </c>
    </row>
    <row r="61" spans="1:16" x14ac:dyDescent="0.2">
      <c r="A61" s="26" t="s">
        <v>57</v>
      </c>
      <c r="B61">
        <v>3</v>
      </c>
      <c r="C61" s="1">
        <f t="shared" si="22"/>
        <v>1.8996960486322188E-4</v>
      </c>
      <c r="D61" s="5">
        <f t="shared" si="23"/>
        <v>0</v>
      </c>
      <c r="E61" s="5">
        <f t="shared" si="0"/>
        <v>3</v>
      </c>
      <c r="H61" s="64">
        <f>E61</f>
        <v>3</v>
      </c>
      <c r="P61" s="17">
        <f t="shared" si="1"/>
        <v>3</v>
      </c>
    </row>
    <row r="62" spans="1:16" x14ac:dyDescent="0.2">
      <c r="A62" s="26" t="s">
        <v>173</v>
      </c>
      <c r="B62"/>
      <c r="C62" s="1">
        <f t="shared" si="22"/>
        <v>0</v>
      </c>
      <c r="D62" s="5">
        <f t="shared" si="23"/>
        <v>0</v>
      </c>
      <c r="E62" s="5">
        <f>B62+D62</f>
        <v>0</v>
      </c>
      <c r="H62" s="64">
        <f t="shared" ref="H62:H68" si="25">E62</f>
        <v>0</v>
      </c>
      <c r="P62" s="17">
        <f t="shared" si="1"/>
        <v>0</v>
      </c>
    </row>
    <row r="63" spans="1:16" x14ac:dyDescent="0.2">
      <c r="A63" s="26" t="s">
        <v>105</v>
      </c>
      <c r="B63"/>
      <c r="C63" s="1">
        <f t="shared" si="22"/>
        <v>0</v>
      </c>
      <c r="D63" s="5">
        <f t="shared" si="23"/>
        <v>0</v>
      </c>
      <c r="E63" s="5">
        <f t="shared" si="0"/>
        <v>0</v>
      </c>
      <c r="H63" s="64">
        <f t="shared" si="25"/>
        <v>0</v>
      </c>
      <c r="P63" s="17">
        <f t="shared" si="1"/>
        <v>0</v>
      </c>
    </row>
    <row r="64" spans="1:16" x14ac:dyDescent="0.2">
      <c r="A64" s="26" t="s">
        <v>58</v>
      </c>
      <c r="B64">
        <v>1</v>
      </c>
      <c r="C64" s="1">
        <f t="shared" si="22"/>
        <v>6.3323201621073966E-5</v>
      </c>
      <c r="D64" s="5">
        <f t="shared" si="23"/>
        <v>0</v>
      </c>
      <c r="E64" s="5">
        <f t="shared" si="0"/>
        <v>1</v>
      </c>
      <c r="H64" s="64">
        <f t="shared" si="25"/>
        <v>1</v>
      </c>
      <c r="P64" s="17">
        <f t="shared" si="1"/>
        <v>1</v>
      </c>
    </row>
    <row r="65" spans="1:16" x14ac:dyDescent="0.2">
      <c r="A65" s="26" t="s">
        <v>59</v>
      </c>
      <c r="B65">
        <v>4</v>
      </c>
      <c r="C65" s="1">
        <f t="shared" si="22"/>
        <v>2.5329280648429586E-4</v>
      </c>
      <c r="D65" s="5">
        <f t="shared" si="23"/>
        <v>0</v>
      </c>
      <c r="E65" s="5">
        <f t="shared" si="0"/>
        <v>4</v>
      </c>
      <c r="H65" s="64">
        <f t="shared" si="25"/>
        <v>4</v>
      </c>
      <c r="P65" s="17">
        <f t="shared" si="1"/>
        <v>4</v>
      </c>
    </row>
    <row r="66" spans="1:16" x14ac:dyDescent="0.2">
      <c r="A66" s="26" t="s">
        <v>60</v>
      </c>
      <c r="B66">
        <v>1</v>
      </c>
      <c r="C66" s="1">
        <f t="shared" si="22"/>
        <v>6.3323201621073966E-5</v>
      </c>
      <c r="D66" s="5">
        <f t="shared" si="23"/>
        <v>0</v>
      </c>
      <c r="E66" s="5">
        <f t="shared" si="0"/>
        <v>1</v>
      </c>
      <c r="H66" s="64">
        <f t="shared" si="25"/>
        <v>1</v>
      </c>
      <c r="P66" s="17">
        <f t="shared" si="1"/>
        <v>1</v>
      </c>
    </row>
    <row r="67" spans="1:16" x14ac:dyDescent="0.2">
      <c r="A67" s="26" t="s">
        <v>61</v>
      </c>
      <c r="B67"/>
      <c r="C67" s="1">
        <f t="shared" si="22"/>
        <v>0</v>
      </c>
      <c r="D67" s="5">
        <f t="shared" si="23"/>
        <v>0</v>
      </c>
      <c r="E67" s="5">
        <f t="shared" si="0"/>
        <v>0</v>
      </c>
      <c r="H67" s="64">
        <f t="shared" si="25"/>
        <v>0</v>
      </c>
      <c r="P67" s="17">
        <f t="shared" si="1"/>
        <v>0</v>
      </c>
    </row>
    <row r="68" spans="1:16" x14ac:dyDescent="0.2">
      <c r="A68" s="26" t="s">
        <v>62</v>
      </c>
      <c r="B68"/>
      <c r="C68" s="1">
        <f t="shared" si="22"/>
        <v>0</v>
      </c>
      <c r="D68" s="5">
        <f t="shared" si="23"/>
        <v>0</v>
      </c>
      <c r="E68" s="5">
        <f t="shared" si="0"/>
        <v>0</v>
      </c>
      <c r="H68" s="64">
        <f t="shared" si="25"/>
        <v>0</v>
      </c>
      <c r="P68" s="17">
        <f t="shared" si="1"/>
        <v>0</v>
      </c>
    </row>
    <row r="69" spans="1:16" x14ac:dyDescent="0.2">
      <c r="A69" s="27" t="s">
        <v>63</v>
      </c>
      <c r="B69"/>
      <c r="C69" s="1">
        <f t="shared" si="22"/>
        <v>0</v>
      </c>
      <c r="D69" s="5">
        <f t="shared" si="23"/>
        <v>0</v>
      </c>
      <c r="E69" s="5">
        <f t="shared" si="0"/>
        <v>0</v>
      </c>
      <c r="I69" s="65">
        <f t="shared" ref="I69:I75" si="26">E69</f>
        <v>0</v>
      </c>
      <c r="P69" s="17">
        <f t="shared" si="1"/>
        <v>0</v>
      </c>
    </row>
    <row r="70" spans="1:16" x14ac:dyDescent="0.2">
      <c r="A70" s="27" t="s">
        <v>106</v>
      </c>
      <c r="B70"/>
      <c r="C70" s="1">
        <f t="shared" si="22"/>
        <v>0</v>
      </c>
      <c r="D70" s="5">
        <f t="shared" si="23"/>
        <v>0</v>
      </c>
      <c r="E70" s="5">
        <f t="shared" si="0"/>
        <v>0</v>
      </c>
      <c r="I70" s="65">
        <f t="shared" si="26"/>
        <v>0</v>
      </c>
      <c r="P70" s="17">
        <f t="shared" si="1"/>
        <v>0</v>
      </c>
    </row>
    <row r="71" spans="1:16" x14ac:dyDescent="0.2">
      <c r="A71" s="27" t="s">
        <v>64</v>
      </c>
      <c r="B71"/>
      <c r="C71" s="1">
        <f t="shared" si="22"/>
        <v>0</v>
      </c>
      <c r="D71" s="5">
        <f t="shared" si="23"/>
        <v>0</v>
      </c>
      <c r="E71" s="5">
        <f t="shared" si="0"/>
        <v>0</v>
      </c>
      <c r="I71" s="65">
        <f t="shared" si="26"/>
        <v>0</v>
      </c>
      <c r="P71" s="17">
        <f t="shared" si="1"/>
        <v>0</v>
      </c>
    </row>
    <row r="72" spans="1:16" x14ac:dyDescent="0.2">
      <c r="A72" s="27" t="s">
        <v>108</v>
      </c>
      <c r="B72"/>
      <c r="C72" s="1">
        <f t="shared" si="22"/>
        <v>0</v>
      </c>
      <c r="D72" s="5">
        <f t="shared" si="23"/>
        <v>0</v>
      </c>
      <c r="E72" s="5">
        <f>B72+D72</f>
        <v>0</v>
      </c>
      <c r="I72" s="65">
        <f t="shared" si="26"/>
        <v>0</v>
      </c>
      <c r="P72" s="17">
        <f>E72</f>
        <v>0</v>
      </c>
    </row>
    <row r="73" spans="1:16" x14ac:dyDescent="0.2">
      <c r="A73" s="27" t="s">
        <v>68</v>
      </c>
      <c r="B73"/>
      <c r="C73" s="1">
        <f t="shared" si="22"/>
        <v>0</v>
      </c>
      <c r="D73" s="5">
        <f t="shared" si="23"/>
        <v>0</v>
      </c>
      <c r="E73" s="5">
        <f t="shared" si="0"/>
        <v>0</v>
      </c>
      <c r="I73" s="65">
        <f t="shared" si="26"/>
        <v>0</v>
      </c>
      <c r="P73" s="17">
        <f t="shared" si="1"/>
        <v>0</v>
      </c>
    </row>
    <row r="74" spans="1:16" x14ac:dyDescent="0.2">
      <c r="A74" s="27" t="s">
        <v>122</v>
      </c>
      <c r="B74"/>
      <c r="C74" s="1">
        <f t="shared" si="22"/>
        <v>0</v>
      </c>
      <c r="D74" s="5">
        <f t="shared" si="23"/>
        <v>0</v>
      </c>
      <c r="E74" s="5">
        <f>B74+D74</f>
        <v>0</v>
      </c>
      <c r="I74" s="65">
        <f>E74</f>
        <v>0</v>
      </c>
      <c r="P74" s="17">
        <f t="shared" si="1"/>
        <v>0</v>
      </c>
    </row>
    <row r="75" spans="1:16" x14ac:dyDescent="0.2">
      <c r="A75" s="27" t="s">
        <v>123</v>
      </c>
      <c r="B75"/>
      <c r="C75" s="1">
        <f t="shared" si="22"/>
        <v>0</v>
      </c>
      <c r="D75" s="5">
        <f t="shared" si="23"/>
        <v>0</v>
      </c>
      <c r="E75" s="5">
        <f t="shared" si="0"/>
        <v>0</v>
      </c>
      <c r="I75" s="65">
        <f t="shared" si="26"/>
        <v>0</v>
      </c>
      <c r="P75" s="17">
        <f t="shared" si="1"/>
        <v>0</v>
      </c>
    </row>
    <row r="76" spans="1:16" x14ac:dyDescent="0.2">
      <c r="A76" s="31" t="s">
        <v>235</v>
      </c>
      <c r="B76">
        <v>780</v>
      </c>
      <c r="C76" s="1">
        <f t="shared" si="22"/>
        <v>4.939209726443769E-2</v>
      </c>
      <c r="D76" s="5">
        <f t="shared" si="23"/>
        <v>0</v>
      </c>
      <c r="E76" s="5">
        <f t="shared" si="0"/>
        <v>780</v>
      </c>
      <c r="J76" s="69">
        <f>E76</f>
        <v>780</v>
      </c>
      <c r="P76" s="17">
        <f t="shared" si="1"/>
        <v>780</v>
      </c>
    </row>
    <row r="77" spans="1:16" x14ac:dyDescent="0.2">
      <c r="A77" s="31" t="s">
        <v>125</v>
      </c>
      <c r="B77">
        <v>420</v>
      </c>
      <c r="C77" s="1">
        <f t="shared" si="22"/>
        <v>2.6595744680851064E-2</v>
      </c>
      <c r="D77" s="5">
        <f t="shared" si="23"/>
        <v>0</v>
      </c>
      <c r="E77" s="5">
        <f t="shared" si="0"/>
        <v>420</v>
      </c>
      <c r="J77" s="69">
        <f>E77</f>
        <v>420</v>
      </c>
      <c r="K77" s="6"/>
      <c r="P77" s="17">
        <f t="shared" si="1"/>
        <v>420</v>
      </c>
    </row>
    <row r="78" spans="1:16" x14ac:dyDescent="0.2">
      <c r="A78" s="31" t="s">
        <v>196</v>
      </c>
      <c r="B78">
        <v>68</v>
      </c>
      <c r="C78" s="1">
        <f t="shared" si="22"/>
        <v>4.3059777102330294E-3</v>
      </c>
      <c r="D78" s="5">
        <f t="shared" si="23"/>
        <v>0</v>
      </c>
      <c r="E78" s="5">
        <f>B78+D78</f>
        <v>68</v>
      </c>
      <c r="J78" s="69">
        <f>E78</f>
        <v>68</v>
      </c>
      <c r="K78" s="6"/>
      <c r="P78" s="17">
        <f>E78</f>
        <v>68</v>
      </c>
    </row>
    <row r="79" spans="1:16" x14ac:dyDescent="0.2">
      <c r="A79" s="31" t="s">
        <v>126</v>
      </c>
      <c r="B79">
        <v>172</v>
      </c>
      <c r="C79" s="1">
        <f>B79/$B$95</f>
        <v>1.0891590678824722E-2</v>
      </c>
      <c r="D79" s="5">
        <f>C79*$B$98</f>
        <v>0</v>
      </c>
      <c r="E79" s="5">
        <f t="shared" si="0"/>
        <v>172</v>
      </c>
      <c r="J79" s="69">
        <f>E79</f>
        <v>172</v>
      </c>
      <c r="K79" s="6"/>
      <c r="P79" s="17">
        <f t="shared" si="1"/>
        <v>172</v>
      </c>
    </row>
    <row r="80" spans="1:16" x14ac:dyDescent="0.2">
      <c r="A80" s="31" t="s">
        <v>129</v>
      </c>
      <c r="B80"/>
      <c r="C80" s="1">
        <f>B80/$B$95</f>
        <v>0</v>
      </c>
      <c r="D80" s="5">
        <f>C80*$B$98</f>
        <v>0</v>
      </c>
      <c r="E80" s="5">
        <f>B80+D80</f>
        <v>0</v>
      </c>
      <c r="J80" s="69">
        <f>E80</f>
        <v>0</v>
      </c>
      <c r="K80" s="6"/>
      <c r="P80" s="17">
        <f>E80</f>
        <v>0</v>
      </c>
    </row>
    <row r="81" spans="1:16" x14ac:dyDescent="0.2">
      <c r="A81" s="32" t="s">
        <v>174</v>
      </c>
      <c r="B81"/>
      <c r="C81" s="1">
        <f>B81/$B$95</f>
        <v>0</v>
      </c>
      <c r="D81" s="5">
        <f>C81*$B$98</f>
        <v>0</v>
      </c>
      <c r="E81" s="5">
        <f t="shared" si="0"/>
        <v>0</v>
      </c>
      <c r="J81" s="6"/>
      <c r="K81" s="6"/>
      <c r="L81" s="70">
        <f t="shared" ref="L81:L86" si="27">E81</f>
        <v>0</v>
      </c>
      <c r="P81" s="17">
        <f t="shared" si="1"/>
        <v>0</v>
      </c>
    </row>
    <row r="82" spans="1:16" x14ac:dyDescent="0.2">
      <c r="A82" s="32" t="s">
        <v>128</v>
      </c>
      <c r="B82"/>
      <c r="C82" s="1">
        <f t="shared" ref="C82:C93" si="28">B82/$B$95</f>
        <v>0</v>
      </c>
      <c r="D82" s="5">
        <f t="shared" ref="D82:D93" si="29">C82*$B$98</f>
        <v>0</v>
      </c>
      <c r="E82" s="5">
        <f t="shared" si="0"/>
        <v>0</v>
      </c>
      <c r="K82" s="6"/>
      <c r="L82" s="70">
        <f t="shared" si="27"/>
        <v>0</v>
      </c>
      <c r="P82" s="17">
        <f t="shared" si="1"/>
        <v>0</v>
      </c>
    </row>
    <row r="83" spans="1:16" x14ac:dyDescent="0.2">
      <c r="A83" s="32" t="s">
        <v>73</v>
      </c>
      <c r="B83"/>
      <c r="C83" s="1">
        <f t="shared" si="28"/>
        <v>0</v>
      </c>
      <c r="D83" s="5">
        <f t="shared" si="29"/>
        <v>0</v>
      </c>
      <c r="E83" s="5">
        <f t="shared" si="0"/>
        <v>0</v>
      </c>
      <c r="K83" s="6"/>
      <c r="L83" s="70">
        <f t="shared" si="27"/>
        <v>0</v>
      </c>
      <c r="P83" s="17">
        <f t="shared" si="1"/>
        <v>0</v>
      </c>
    </row>
    <row r="84" spans="1:16" x14ac:dyDescent="0.2">
      <c r="A84" s="32" t="s">
        <v>74</v>
      </c>
      <c r="B84">
        <v>5</v>
      </c>
      <c r="C84" s="1">
        <f t="shared" si="28"/>
        <v>3.1661600810536982E-4</v>
      </c>
      <c r="D84" s="5">
        <f t="shared" si="29"/>
        <v>0</v>
      </c>
      <c r="E84" s="5">
        <f t="shared" si="0"/>
        <v>5</v>
      </c>
      <c r="K84" s="6"/>
      <c r="L84" s="70">
        <f t="shared" si="27"/>
        <v>5</v>
      </c>
      <c r="P84" s="17">
        <f t="shared" si="1"/>
        <v>5</v>
      </c>
    </row>
    <row r="85" spans="1:16" x14ac:dyDescent="0.2">
      <c r="A85" s="32" t="s">
        <v>194</v>
      </c>
      <c r="B85"/>
      <c r="C85" s="1">
        <f t="shared" si="28"/>
        <v>0</v>
      </c>
      <c r="D85" s="5">
        <f t="shared" si="29"/>
        <v>0</v>
      </c>
      <c r="E85" s="5">
        <f>B85+D85</f>
        <v>0</v>
      </c>
      <c r="K85" s="6"/>
      <c r="L85" s="70">
        <f t="shared" si="27"/>
        <v>0</v>
      </c>
      <c r="P85" s="17">
        <f>E85</f>
        <v>0</v>
      </c>
    </row>
    <row r="86" spans="1:16" x14ac:dyDescent="0.2">
      <c r="A86" s="32" t="s">
        <v>121</v>
      </c>
      <c r="B86"/>
      <c r="C86" s="1">
        <f t="shared" si="28"/>
        <v>0</v>
      </c>
      <c r="D86" s="5">
        <f t="shared" si="29"/>
        <v>0</v>
      </c>
      <c r="E86" s="5">
        <f t="shared" si="0"/>
        <v>0</v>
      </c>
      <c r="K86" s="6"/>
      <c r="L86" s="70">
        <f t="shared" si="27"/>
        <v>0</v>
      </c>
      <c r="P86" s="17">
        <f t="shared" si="1"/>
        <v>0</v>
      </c>
    </row>
    <row r="87" spans="1:16" x14ac:dyDescent="0.2">
      <c r="A87" s="43" t="s">
        <v>111</v>
      </c>
      <c r="B87"/>
      <c r="C87" s="1">
        <f t="shared" si="28"/>
        <v>0</v>
      </c>
      <c r="D87" s="5">
        <f t="shared" si="29"/>
        <v>0</v>
      </c>
      <c r="E87" s="5">
        <f t="shared" si="0"/>
        <v>0</v>
      </c>
      <c r="K87" s="6"/>
      <c r="M87" s="72">
        <f>E87</f>
        <v>0</v>
      </c>
      <c r="N87" s="6"/>
      <c r="P87" s="17">
        <f t="shared" si="1"/>
        <v>0</v>
      </c>
    </row>
    <row r="88" spans="1:16" x14ac:dyDescent="0.2">
      <c r="A88" s="31" t="s">
        <v>113</v>
      </c>
      <c r="B88" s="62">
        <v>1</v>
      </c>
      <c r="C88" s="1">
        <f t="shared" si="28"/>
        <v>6.3323201621073966E-5</v>
      </c>
      <c r="D88" s="5">
        <f t="shared" si="29"/>
        <v>0</v>
      </c>
      <c r="E88" s="5">
        <f>B88+D88</f>
        <v>1</v>
      </c>
      <c r="F88" s="6"/>
      <c r="G88" s="6"/>
      <c r="H88" s="6"/>
      <c r="I88" s="6"/>
      <c r="J88" s="69">
        <f>E88</f>
        <v>1</v>
      </c>
      <c r="K88" s="6"/>
      <c r="L88" s="6"/>
      <c r="M88" s="6"/>
      <c r="N88" s="6"/>
      <c r="P88" s="17">
        <f t="shared" si="1"/>
        <v>1</v>
      </c>
    </row>
    <row r="89" spans="1:16" x14ac:dyDescent="0.2">
      <c r="A89" s="31" t="s">
        <v>75</v>
      </c>
      <c r="B89" s="62"/>
      <c r="C89" s="1">
        <f t="shared" si="28"/>
        <v>0</v>
      </c>
      <c r="D89" s="5">
        <f t="shared" si="29"/>
        <v>0</v>
      </c>
      <c r="E89" s="5">
        <f t="shared" si="0"/>
        <v>0</v>
      </c>
      <c r="J89" s="69">
        <f>E89</f>
        <v>0</v>
      </c>
      <c r="K89" s="6"/>
      <c r="P89" s="17">
        <f t="shared" si="1"/>
        <v>0</v>
      </c>
    </row>
    <row r="90" spans="1:16" x14ac:dyDescent="0.2">
      <c r="A90" s="31" t="s">
        <v>127</v>
      </c>
      <c r="B90" s="62"/>
      <c r="C90" s="1">
        <f t="shared" si="28"/>
        <v>0</v>
      </c>
      <c r="D90" s="5">
        <f t="shared" si="29"/>
        <v>0</v>
      </c>
      <c r="E90" s="5">
        <f t="shared" si="0"/>
        <v>0</v>
      </c>
      <c r="J90" s="69">
        <f>E90</f>
        <v>0</v>
      </c>
      <c r="K90" s="6"/>
      <c r="P90" s="17">
        <f t="shared" si="1"/>
        <v>0</v>
      </c>
    </row>
    <row r="91" spans="1:16" x14ac:dyDescent="0.2">
      <c r="A91" s="31" t="s">
        <v>177</v>
      </c>
      <c r="B91" s="62">
        <v>68</v>
      </c>
      <c r="C91" s="1">
        <f t="shared" si="28"/>
        <v>4.3059777102330294E-3</v>
      </c>
      <c r="D91" s="5">
        <f t="shared" si="29"/>
        <v>0</v>
      </c>
      <c r="E91" s="5">
        <f t="shared" si="0"/>
        <v>68</v>
      </c>
      <c r="J91" s="69">
        <f>E91</f>
        <v>68</v>
      </c>
      <c r="K91" s="6"/>
      <c r="P91" s="17">
        <f t="shared" si="1"/>
        <v>68</v>
      </c>
    </row>
    <row r="92" spans="1:16" x14ac:dyDescent="0.2">
      <c r="A92" s="32" t="s">
        <v>115</v>
      </c>
      <c r="B92" s="62"/>
      <c r="C92" s="1">
        <f t="shared" si="28"/>
        <v>0</v>
      </c>
      <c r="D92" s="5">
        <f t="shared" si="29"/>
        <v>0</v>
      </c>
      <c r="E92" s="5">
        <f>B92+D92</f>
        <v>0</v>
      </c>
      <c r="K92" s="6"/>
      <c r="L92" s="70">
        <f>E92</f>
        <v>0</v>
      </c>
      <c r="P92" s="17">
        <f>E92</f>
        <v>0</v>
      </c>
    </row>
    <row r="93" spans="1:16" x14ac:dyDescent="0.2">
      <c r="A93" s="29" t="s">
        <v>78</v>
      </c>
      <c r="B93" s="62"/>
      <c r="C93" s="1">
        <f t="shared" si="28"/>
        <v>0</v>
      </c>
      <c r="D93" s="5">
        <f t="shared" si="29"/>
        <v>0</v>
      </c>
      <c r="E93" s="5">
        <f t="shared" si="0"/>
        <v>0</v>
      </c>
      <c r="N93" s="66">
        <f>E93</f>
        <v>0</v>
      </c>
      <c r="P93" s="17">
        <f t="shared" si="1"/>
        <v>0</v>
      </c>
    </row>
    <row r="94" spans="1:16" x14ac:dyDescent="0.2">
      <c r="A94"/>
      <c r="B94" s="16"/>
    </row>
    <row r="95" spans="1:16" x14ac:dyDescent="0.2">
      <c r="A95" s="1" t="s">
        <v>21</v>
      </c>
      <c r="B95" s="16">
        <f>SUM(B12:B93)</f>
        <v>15792</v>
      </c>
      <c r="C95" s="1">
        <f>B95/$B$96</f>
        <v>1</v>
      </c>
      <c r="E95" s="5">
        <f>SUM(E12:E93)</f>
        <v>15792</v>
      </c>
      <c r="F95" s="34">
        <f t="shared" ref="F95:P95" si="30">SUM(F12:F93)</f>
        <v>6772</v>
      </c>
      <c r="G95" s="35">
        <f t="shared" si="30"/>
        <v>677</v>
      </c>
      <c r="H95" s="36">
        <f t="shared" si="30"/>
        <v>21</v>
      </c>
      <c r="I95" s="37">
        <f t="shared" si="30"/>
        <v>40</v>
      </c>
      <c r="J95" s="38">
        <f t="shared" si="30"/>
        <v>1509</v>
      </c>
      <c r="K95" s="39">
        <f t="shared" si="30"/>
        <v>0</v>
      </c>
      <c r="L95" s="40">
        <f t="shared" si="30"/>
        <v>5</v>
      </c>
      <c r="M95" s="41">
        <f t="shared" si="30"/>
        <v>0</v>
      </c>
      <c r="N95" s="42">
        <f t="shared" si="30"/>
        <v>0</v>
      </c>
      <c r="O95" s="75">
        <f>SUM(O12:O93)</f>
        <v>6768</v>
      </c>
      <c r="P95" s="5">
        <f t="shared" si="30"/>
        <v>9024</v>
      </c>
    </row>
    <row r="96" spans="1:16" x14ac:dyDescent="0.2">
      <c r="A96" s="1" t="s">
        <v>22</v>
      </c>
      <c r="B96">
        <v>15792</v>
      </c>
      <c r="D96" s="5" t="s">
        <v>20</v>
      </c>
      <c r="E96" s="5">
        <f>SUM(F95:O95)</f>
        <v>15792</v>
      </c>
    </row>
    <row r="97" spans="1:12" x14ac:dyDescent="0.2">
      <c r="B97" s="5" t="s">
        <v>20</v>
      </c>
      <c r="C97" s="5"/>
      <c r="E97" s="5">
        <f>SUM(O95:P95)</f>
        <v>15792</v>
      </c>
    </row>
    <row r="98" spans="1:12" ht="38.25" x14ac:dyDescent="0.2">
      <c r="A98" s="18" t="s">
        <v>23</v>
      </c>
      <c r="B98" s="19">
        <f>B96-B95</f>
        <v>0</v>
      </c>
    </row>
    <row r="99" spans="1:12" ht="13.5" thickBot="1" x14ac:dyDescent="0.25"/>
    <row r="100" spans="1:12" x14ac:dyDescent="0.2">
      <c r="A100" s="44"/>
      <c r="B100" s="45"/>
      <c r="C100" s="46"/>
      <c r="D100" s="45"/>
      <c r="E100" s="45"/>
      <c r="F100" s="46"/>
      <c r="G100" s="46"/>
      <c r="H100" s="46"/>
      <c r="I100" s="46"/>
      <c r="J100" s="46"/>
      <c r="K100" s="46"/>
      <c r="L100" s="47"/>
    </row>
    <row r="101" spans="1:12" x14ac:dyDescent="0.2">
      <c r="A101" s="48">
        <v>1</v>
      </c>
      <c r="B101" s="49" t="s">
        <v>135</v>
      </c>
      <c r="C101" s="50"/>
      <c r="D101" s="49"/>
      <c r="E101" s="49"/>
      <c r="F101" s="50"/>
      <c r="G101" s="50"/>
      <c r="H101" s="50"/>
      <c r="I101" s="51">
        <f>P95</f>
        <v>9024</v>
      </c>
      <c r="J101" s="50"/>
      <c r="K101" s="50"/>
      <c r="L101" s="52"/>
    </row>
    <row r="102" spans="1:12" ht="13.5" thickBot="1" x14ac:dyDescent="0.25">
      <c r="A102" s="48"/>
      <c r="B102" s="49"/>
      <c r="C102" s="50"/>
      <c r="D102" s="49"/>
      <c r="E102" s="49"/>
      <c r="F102" s="50"/>
      <c r="G102" s="50"/>
      <c r="H102" s="50"/>
      <c r="I102" s="53"/>
      <c r="J102" s="50"/>
      <c r="K102" s="50"/>
      <c r="L102" s="52"/>
    </row>
    <row r="103" spans="1:12" ht="13.5" thickBot="1" x14ac:dyDescent="0.25">
      <c r="A103" s="48"/>
      <c r="B103" s="49"/>
      <c r="C103" s="50"/>
      <c r="D103" s="49"/>
      <c r="E103" s="49"/>
      <c r="F103" s="50"/>
      <c r="G103" s="50"/>
      <c r="H103" s="50"/>
      <c r="I103" s="55" t="s">
        <v>136</v>
      </c>
      <c r="J103" s="55" t="s">
        <v>137</v>
      </c>
      <c r="K103" s="54" t="s">
        <v>12</v>
      </c>
      <c r="L103" s="52"/>
    </row>
    <row r="104" spans="1:12" x14ac:dyDescent="0.2">
      <c r="A104" s="48">
        <v>2</v>
      </c>
      <c r="B104" s="49" t="s">
        <v>138</v>
      </c>
      <c r="C104" s="50"/>
      <c r="D104" s="49"/>
      <c r="E104" s="49"/>
      <c r="F104" s="50"/>
      <c r="G104" s="50"/>
      <c r="H104" s="50"/>
      <c r="I104" s="56">
        <f>G95</f>
        <v>677</v>
      </c>
      <c r="J104" s="56">
        <f>F95</f>
        <v>6772</v>
      </c>
      <c r="K104" s="56">
        <f>I104+J104</f>
        <v>7449</v>
      </c>
      <c r="L104" s="52"/>
    </row>
    <row r="105" spans="1:12" x14ac:dyDescent="0.2">
      <c r="A105" s="48">
        <v>3</v>
      </c>
      <c r="B105" s="49" t="s">
        <v>139</v>
      </c>
      <c r="C105" s="50"/>
      <c r="D105" s="49"/>
      <c r="E105" s="49"/>
      <c r="F105" s="50"/>
      <c r="G105" s="50"/>
      <c r="H105" s="50"/>
      <c r="I105" s="56">
        <f>H95</f>
        <v>21</v>
      </c>
      <c r="J105" s="56">
        <f>I95</f>
        <v>40</v>
      </c>
      <c r="K105" s="56">
        <f>I105+J105</f>
        <v>61</v>
      </c>
      <c r="L105" s="52"/>
    </row>
    <row r="106" spans="1:12" x14ac:dyDescent="0.2">
      <c r="A106" s="48">
        <v>4</v>
      </c>
      <c r="B106" s="49" t="s">
        <v>154</v>
      </c>
      <c r="C106" s="50"/>
      <c r="D106" s="49"/>
      <c r="E106" s="49"/>
      <c r="F106" s="50"/>
      <c r="G106" s="50"/>
      <c r="H106" s="50"/>
      <c r="I106" s="56">
        <f>J95</f>
        <v>1509</v>
      </c>
      <c r="J106" s="56">
        <f>K95</f>
        <v>0</v>
      </c>
      <c r="K106" s="56">
        <f>I106+J106</f>
        <v>1509</v>
      </c>
      <c r="L106" s="52"/>
    </row>
    <row r="107" spans="1:12" x14ac:dyDescent="0.2">
      <c r="A107" s="48">
        <v>5</v>
      </c>
      <c r="B107" s="49" t="s">
        <v>141</v>
      </c>
      <c r="C107" s="50"/>
      <c r="D107" s="49"/>
      <c r="E107" s="49"/>
      <c r="F107" s="50"/>
      <c r="G107" s="50"/>
      <c r="H107" s="50"/>
      <c r="I107" s="57">
        <f>L95</f>
        <v>5</v>
      </c>
      <c r="J107" s="50"/>
      <c r="K107" s="50"/>
      <c r="L107" s="52"/>
    </row>
    <row r="108" spans="1:12" x14ac:dyDescent="0.2">
      <c r="A108" s="48">
        <v>6</v>
      </c>
      <c r="B108" s="49" t="s">
        <v>142</v>
      </c>
      <c r="C108" s="50"/>
      <c r="D108" s="94"/>
      <c r="E108" s="94"/>
      <c r="F108" s="95"/>
      <c r="G108" s="95"/>
      <c r="H108" s="95"/>
      <c r="I108" s="96">
        <f>M95</f>
        <v>0</v>
      </c>
      <c r="J108" s="95"/>
      <c r="K108" s="99"/>
      <c r="L108" s="52"/>
    </row>
    <row r="109" spans="1:12" x14ac:dyDescent="0.2">
      <c r="A109" s="48">
        <v>9</v>
      </c>
      <c r="B109" s="49" t="s">
        <v>143</v>
      </c>
      <c r="C109" s="50"/>
      <c r="D109" s="94"/>
      <c r="E109" s="94"/>
      <c r="F109" s="95"/>
      <c r="G109" s="95"/>
      <c r="H109" s="95"/>
      <c r="I109" s="95"/>
      <c r="J109" s="95"/>
      <c r="K109" s="99"/>
      <c r="L109" s="52"/>
    </row>
    <row r="110" spans="1:12" x14ac:dyDescent="0.2">
      <c r="A110" s="48"/>
      <c r="B110" s="104"/>
      <c r="C110" s="104"/>
      <c r="D110" s="98"/>
      <c r="E110" s="94"/>
      <c r="F110" s="95"/>
      <c r="G110" s="95"/>
      <c r="H110" s="95"/>
      <c r="I110" s="95"/>
      <c r="J110" s="95"/>
      <c r="K110" s="99"/>
      <c r="L110" s="52"/>
    </row>
    <row r="111" spans="1:12" x14ac:dyDescent="0.2">
      <c r="A111" s="48"/>
      <c r="B111" s="98"/>
      <c r="C111" s="99"/>
      <c r="D111" s="98"/>
      <c r="E111" s="94"/>
      <c r="F111" s="95"/>
      <c r="G111" s="95"/>
      <c r="H111" s="95"/>
      <c r="I111" s="95"/>
      <c r="J111" s="95"/>
      <c r="K111" s="99"/>
      <c r="L111" s="52"/>
    </row>
    <row r="112" spans="1:12" x14ac:dyDescent="0.2">
      <c r="A112" s="48"/>
      <c r="B112" s="94" t="s">
        <v>147</v>
      </c>
      <c r="C112" s="94">
        <f>SUM(I22:I24)</f>
        <v>0</v>
      </c>
      <c r="D112" s="49" t="s">
        <v>150</v>
      </c>
      <c r="E112" s="49">
        <f>SUM(I28:I33)</f>
        <v>34</v>
      </c>
      <c r="F112" s="49" t="s">
        <v>146</v>
      </c>
      <c r="G112" s="49"/>
      <c r="H112" s="49" t="s">
        <v>151</v>
      </c>
      <c r="I112" s="49">
        <f>SUM(I69:I75)</f>
        <v>0</v>
      </c>
      <c r="J112" s="95"/>
      <c r="K112" s="95"/>
      <c r="L112" s="52"/>
    </row>
    <row r="113" spans="1:12" x14ac:dyDescent="0.2">
      <c r="A113" s="48"/>
      <c r="B113" s="98"/>
      <c r="C113" s="99"/>
      <c r="D113" s="98"/>
      <c r="E113" s="98"/>
      <c r="F113" s="99"/>
      <c r="G113" s="95"/>
      <c r="H113" s="95"/>
      <c r="I113" s="95"/>
      <c r="J113" s="95"/>
      <c r="K113" s="95"/>
      <c r="L113" s="52"/>
    </row>
    <row r="114" spans="1:12" x14ac:dyDescent="0.2">
      <c r="A114" s="48"/>
      <c r="B114" s="98"/>
      <c r="C114" s="99"/>
      <c r="D114" s="98"/>
      <c r="E114" s="94"/>
      <c r="F114" s="95"/>
      <c r="G114" s="95"/>
      <c r="H114" s="95"/>
      <c r="I114" s="95"/>
      <c r="J114" s="95"/>
      <c r="K114" s="95"/>
      <c r="L114" s="52"/>
    </row>
    <row r="115" spans="1:12" x14ac:dyDescent="0.2">
      <c r="A115" s="48"/>
      <c r="B115" s="49" t="s">
        <v>148</v>
      </c>
      <c r="C115" s="49" t="s">
        <v>255</v>
      </c>
      <c r="D115" s="98"/>
      <c r="E115" s="94"/>
      <c r="F115" s="95"/>
      <c r="G115" s="95"/>
      <c r="H115" s="95"/>
      <c r="I115" s="95"/>
      <c r="J115" s="95"/>
      <c r="K115" s="95"/>
      <c r="L115" s="52"/>
    </row>
    <row r="116" spans="1:12" x14ac:dyDescent="0.2">
      <c r="A116" s="48"/>
      <c r="B116" s="49" t="s">
        <v>149</v>
      </c>
      <c r="C116" s="49" t="s">
        <v>256</v>
      </c>
      <c r="D116" s="98"/>
      <c r="E116" s="94"/>
      <c r="F116" s="95"/>
      <c r="G116" s="95"/>
      <c r="H116" s="95"/>
      <c r="I116" s="95"/>
      <c r="J116" s="95"/>
      <c r="K116" s="95"/>
      <c r="L116" s="52"/>
    </row>
    <row r="117" spans="1:12" ht="13.5" thickBot="1" x14ac:dyDescent="0.25">
      <c r="A117" s="58"/>
      <c r="B117" s="59"/>
      <c r="C117" s="60"/>
      <c r="D117" s="59"/>
      <c r="E117" s="59"/>
      <c r="F117" s="60"/>
      <c r="G117" s="60"/>
      <c r="H117" s="60"/>
      <c r="I117" s="60"/>
      <c r="J117" s="60"/>
      <c r="K117" s="60"/>
      <c r="L117" s="61"/>
    </row>
  </sheetData>
  <mergeCells count="1">
    <mergeCell ref="A2:P2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zoomScale="80" zoomScaleNormal="80" workbookViewId="0">
      <pane ySplit="11" topLeftCell="A83" activePane="bottomLeft" state="frozen"/>
      <selection pane="bottomLeft" activeCell="B85" sqref="B85"/>
    </sheetView>
  </sheetViews>
  <sheetFormatPr defaultRowHeight="12.75" x14ac:dyDescent="0.2"/>
  <cols>
    <col min="1" max="1" width="27.85546875" style="1" customWidth="1"/>
    <col min="2" max="2" width="11.5703125" style="5" customWidth="1"/>
    <col min="3" max="3" width="11.85546875" style="1" customWidth="1"/>
    <col min="4" max="4" width="12.28515625" style="5" customWidth="1"/>
    <col min="5" max="5" width="12.5703125" style="5" bestFit="1" customWidth="1"/>
    <col min="6" max="9" width="9.140625" style="1"/>
    <col min="10" max="10" width="9.5703125" style="1" customWidth="1"/>
    <col min="11" max="11" width="9.7109375" style="1" customWidth="1"/>
    <col min="12" max="12" width="10" style="1" customWidth="1"/>
    <col min="13" max="16384" width="9.140625" style="1"/>
  </cols>
  <sheetData>
    <row r="1" spans="1:16" ht="15.75" hidden="1" customHeight="1" x14ac:dyDescent="0.2">
      <c r="A1" s="1" t="s">
        <v>0</v>
      </c>
      <c r="B1" s="2"/>
      <c r="C1" s="3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28.5" hidden="1" customHeight="1" x14ac:dyDescent="0.2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</row>
    <row r="3" spans="1:16" ht="15" hidden="1" customHeight="1" x14ac:dyDescent="0.2">
      <c r="A3" s="1" t="s">
        <v>2</v>
      </c>
    </row>
    <row r="4" spans="1:16" hidden="1" x14ac:dyDescent="0.2">
      <c r="A4" s="1" t="s">
        <v>3</v>
      </c>
    </row>
    <row r="5" spans="1:16" hidden="1" x14ac:dyDescent="0.2">
      <c r="A5" s="1" t="s">
        <v>4</v>
      </c>
    </row>
    <row r="6" spans="1:16" hidden="1" x14ac:dyDescent="0.2">
      <c r="A6" s="1" t="s">
        <v>5</v>
      </c>
    </row>
    <row r="7" spans="1:16" s="6" customFormat="1" hidden="1" x14ac:dyDescent="0.2">
      <c r="A7" s="6" t="s">
        <v>6</v>
      </c>
      <c r="B7" s="7"/>
      <c r="D7" s="7"/>
      <c r="E7" s="7"/>
    </row>
    <row r="8" spans="1:16" hidden="1" x14ac:dyDescent="0.2">
      <c r="A8" s="1" t="s">
        <v>7</v>
      </c>
    </row>
    <row r="9" spans="1:16" hidden="1" x14ac:dyDescent="0.2"/>
    <row r="10" spans="1:16" ht="20.25" x14ac:dyDescent="0.3">
      <c r="A10" s="63" t="s">
        <v>169</v>
      </c>
    </row>
    <row r="11" spans="1:16" ht="63.75" x14ac:dyDescent="0.2">
      <c r="A11" s="8" t="s">
        <v>8</v>
      </c>
      <c r="B11" s="9" t="s">
        <v>9</v>
      </c>
      <c r="C11" s="10" t="s">
        <v>10</v>
      </c>
      <c r="D11" s="9" t="s">
        <v>11</v>
      </c>
      <c r="E11" s="11" t="s">
        <v>12</v>
      </c>
      <c r="F11" s="12" t="s">
        <v>13</v>
      </c>
      <c r="G11" s="13" t="s">
        <v>14</v>
      </c>
      <c r="H11" s="14" t="s">
        <v>15</v>
      </c>
      <c r="I11" s="15" t="s">
        <v>16</v>
      </c>
      <c r="J11" s="20" t="s">
        <v>130</v>
      </c>
      <c r="K11" s="21" t="s">
        <v>131</v>
      </c>
      <c r="L11" s="22" t="s">
        <v>17</v>
      </c>
      <c r="M11" s="23" t="s">
        <v>132</v>
      </c>
      <c r="N11" s="24" t="s">
        <v>133</v>
      </c>
      <c r="O11" s="77" t="s">
        <v>19</v>
      </c>
      <c r="P11" s="10" t="s">
        <v>18</v>
      </c>
    </row>
    <row r="12" spans="1:16" x14ac:dyDescent="0.2">
      <c r="A12" s="26" t="s">
        <v>24</v>
      </c>
      <c r="B12"/>
      <c r="C12" s="1">
        <f t="shared" ref="C12:C28" si="0">B12/$B$84</f>
        <v>0</v>
      </c>
      <c r="D12" s="5">
        <f t="shared" ref="D12:D28" si="1">C12*$B$87</f>
        <v>0</v>
      </c>
      <c r="E12" s="5">
        <f t="shared" ref="E12:E77" si="2">B12+D12</f>
        <v>0</v>
      </c>
      <c r="H12" s="64">
        <f>E12</f>
        <v>0</v>
      </c>
      <c r="I12" s="17"/>
      <c r="P12" s="5">
        <f>E12</f>
        <v>0</v>
      </c>
    </row>
    <row r="13" spans="1:16" x14ac:dyDescent="0.2">
      <c r="A13" s="26" t="s">
        <v>80</v>
      </c>
      <c r="B13"/>
      <c r="C13" s="1">
        <f t="shared" si="0"/>
        <v>0</v>
      </c>
      <c r="D13" s="5">
        <f t="shared" si="1"/>
        <v>0</v>
      </c>
      <c r="E13" s="5">
        <f>B13+D13</f>
        <v>0</v>
      </c>
      <c r="H13" s="64">
        <f>E13</f>
        <v>0</v>
      </c>
      <c r="I13" s="17"/>
      <c r="P13" s="5">
        <f>E13</f>
        <v>0</v>
      </c>
    </row>
    <row r="14" spans="1:16" x14ac:dyDescent="0.2">
      <c r="A14" s="26" t="s">
        <v>81</v>
      </c>
      <c r="B14">
        <v>1</v>
      </c>
      <c r="C14" s="1">
        <f t="shared" si="0"/>
        <v>4.8067679292443759E-5</v>
      </c>
      <c r="D14" s="5">
        <f t="shared" si="1"/>
        <v>0</v>
      </c>
      <c r="E14" s="5">
        <f t="shared" si="2"/>
        <v>1</v>
      </c>
      <c r="H14" s="64">
        <f>E14</f>
        <v>1</v>
      </c>
      <c r="P14" s="5">
        <f t="shared" ref="P14:P82" si="3">E14</f>
        <v>1</v>
      </c>
    </row>
    <row r="15" spans="1:16" x14ac:dyDescent="0.2">
      <c r="A15" s="82" t="s">
        <v>25</v>
      </c>
      <c r="B15"/>
      <c r="C15" s="1">
        <f t="shared" si="0"/>
        <v>0</v>
      </c>
      <c r="D15" s="5">
        <f t="shared" si="1"/>
        <v>0</v>
      </c>
      <c r="E15" s="5">
        <f t="shared" si="2"/>
        <v>0</v>
      </c>
      <c r="I15" s="65">
        <f>E15</f>
        <v>0</v>
      </c>
      <c r="P15" s="5">
        <f t="shared" si="3"/>
        <v>0</v>
      </c>
    </row>
    <row r="16" spans="1:16" x14ac:dyDescent="0.2">
      <c r="A16" s="32" t="s">
        <v>218</v>
      </c>
      <c r="B16"/>
      <c r="C16" s="1">
        <f t="shared" si="0"/>
        <v>0</v>
      </c>
      <c r="D16" s="5">
        <f t="shared" si="1"/>
        <v>0</v>
      </c>
      <c r="E16" s="5">
        <f>B16+D16</f>
        <v>0</v>
      </c>
      <c r="L16" s="70">
        <f>E16</f>
        <v>0</v>
      </c>
      <c r="P16" s="5">
        <f>E16</f>
        <v>0</v>
      </c>
    </row>
    <row r="17" spans="1:16" x14ac:dyDescent="0.2">
      <c r="A17" s="78" t="s">
        <v>26</v>
      </c>
      <c r="B17"/>
      <c r="C17" s="1">
        <f t="shared" si="0"/>
        <v>0</v>
      </c>
      <c r="D17" s="5">
        <f t="shared" si="1"/>
        <v>0</v>
      </c>
      <c r="E17" s="5">
        <f>B17+D17</f>
        <v>0</v>
      </c>
      <c r="H17" s="64">
        <f>E17</f>
        <v>0</v>
      </c>
      <c r="L17" s="70"/>
      <c r="P17" s="5">
        <f t="shared" si="3"/>
        <v>0</v>
      </c>
    </row>
    <row r="18" spans="1:16" x14ac:dyDescent="0.2">
      <c r="A18" s="26" t="s">
        <v>237</v>
      </c>
      <c r="B18"/>
      <c r="C18" s="1">
        <f t="shared" si="0"/>
        <v>0</v>
      </c>
      <c r="D18" s="5">
        <f t="shared" si="1"/>
        <v>0</v>
      </c>
      <c r="E18" s="5">
        <f t="shared" si="2"/>
        <v>0</v>
      </c>
      <c r="H18" s="64">
        <f>E18</f>
        <v>0</v>
      </c>
      <c r="P18" s="5">
        <f t="shared" si="3"/>
        <v>0</v>
      </c>
    </row>
    <row r="19" spans="1:16" x14ac:dyDescent="0.2">
      <c r="A19" s="26" t="s">
        <v>28</v>
      </c>
      <c r="B19"/>
      <c r="C19" s="1">
        <f t="shared" si="0"/>
        <v>0</v>
      </c>
      <c r="D19" s="5">
        <f t="shared" si="1"/>
        <v>0</v>
      </c>
      <c r="E19" s="5">
        <f t="shared" si="2"/>
        <v>0</v>
      </c>
      <c r="H19" s="64">
        <f>E19</f>
        <v>0</v>
      </c>
      <c r="P19" s="5">
        <f t="shared" si="3"/>
        <v>0</v>
      </c>
    </row>
    <row r="20" spans="1:16" x14ac:dyDescent="0.2">
      <c r="A20" s="27" t="s">
        <v>86</v>
      </c>
      <c r="B20"/>
      <c r="C20" s="1">
        <f t="shared" si="0"/>
        <v>0</v>
      </c>
      <c r="D20" s="5">
        <f t="shared" si="1"/>
        <v>0</v>
      </c>
      <c r="E20" s="5">
        <f t="shared" si="2"/>
        <v>0</v>
      </c>
      <c r="I20" s="65">
        <f>E20</f>
        <v>0</v>
      </c>
      <c r="P20" s="5">
        <f t="shared" si="3"/>
        <v>0</v>
      </c>
    </row>
    <row r="21" spans="1:16" x14ac:dyDescent="0.2">
      <c r="A21" s="27" t="s">
        <v>87</v>
      </c>
      <c r="B21"/>
      <c r="C21" s="1">
        <f t="shared" si="0"/>
        <v>0</v>
      </c>
      <c r="D21" s="5">
        <f t="shared" si="1"/>
        <v>0</v>
      </c>
      <c r="E21" s="5">
        <f t="shared" ref="E21:E28" si="4">B21+D21</f>
        <v>0</v>
      </c>
      <c r="I21" s="65">
        <f>E21</f>
        <v>0</v>
      </c>
      <c r="P21" s="5">
        <f t="shared" si="3"/>
        <v>0</v>
      </c>
    </row>
    <row r="22" spans="1:16" x14ac:dyDescent="0.2">
      <c r="A22" s="78" t="s">
        <v>90</v>
      </c>
      <c r="B22"/>
      <c r="C22" s="1">
        <f t="shared" si="0"/>
        <v>0</v>
      </c>
      <c r="D22" s="5">
        <f t="shared" si="1"/>
        <v>0</v>
      </c>
      <c r="E22" s="5">
        <f>B22+D22</f>
        <v>0</v>
      </c>
      <c r="H22" s="79">
        <f>E22</f>
        <v>0</v>
      </c>
      <c r="I22" s="73"/>
      <c r="P22" s="5">
        <f t="shared" si="3"/>
        <v>0</v>
      </c>
    </row>
    <row r="23" spans="1:16" x14ac:dyDescent="0.2">
      <c r="A23" s="27" t="s">
        <v>95</v>
      </c>
      <c r="B23"/>
      <c r="C23" s="1">
        <f t="shared" si="0"/>
        <v>0</v>
      </c>
      <c r="D23" s="5">
        <f t="shared" si="1"/>
        <v>0</v>
      </c>
      <c r="E23" s="5">
        <f t="shared" si="4"/>
        <v>0</v>
      </c>
      <c r="I23" s="65">
        <f>E23</f>
        <v>0</v>
      </c>
      <c r="P23" s="5">
        <f t="shared" si="3"/>
        <v>0</v>
      </c>
    </row>
    <row r="24" spans="1:16" x14ac:dyDescent="0.2">
      <c r="A24" s="27" t="s">
        <v>190</v>
      </c>
      <c r="B24"/>
      <c r="C24" s="1">
        <f t="shared" si="0"/>
        <v>0</v>
      </c>
      <c r="D24" s="5">
        <f t="shared" si="1"/>
        <v>0</v>
      </c>
      <c r="E24" s="5">
        <f t="shared" si="4"/>
        <v>0</v>
      </c>
      <c r="I24" s="65">
        <f>E24</f>
        <v>0</v>
      </c>
      <c r="P24" s="5">
        <f>E24</f>
        <v>0</v>
      </c>
    </row>
    <row r="25" spans="1:16" x14ac:dyDescent="0.2">
      <c r="A25" s="80" t="s">
        <v>224</v>
      </c>
      <c r="B25"/>
      <c r="C25" s="1">
        <f t="shared" si="0"/>
        <v>0</v>
      </c>
      <c r="D25" s="5">
        <f t="shared" si="1"/>
        <v>0</v>
      </c>
      <c r="E25" s="5">
        <f t="shared" si="4"/>
        <v>0</v>
      </c>
      <c r="H25" s="73"/>
      <c r="I25" s="65">
        <f>E25</f>
        <v>0</v>
      </c>
      <c r="P25" s="5">
        <f t="shared" si="3"/>
        <v>0</v>
      </c>
    </row>
    <row r="26" spans="1:16" x14ac:dyDescent="0.2">
      <c r="A26" s="29" t="s">
        <v>33</v>
      </c>
      <c r="B26"/>
      <c r="C26" s="1">
        <f t="shared" si="0"/>
        <v>0</v>
      </c>
      <c r="D26" s="5">
        <f t="shared" si="1"/>
        <v>0</v>
      </c>
      <c r="E26" s="5">
        <f t="shared" si="4"/>
        <v>0</v>
      </c>
      <c r="N26" s="66">
        <f>E26</f>
        <v>0</v>
      </c>
      <c r="P26" s="5">
        <f t="shared" si="3"/>
        <v>0</v>
      </c>
    </row>
    <row r="27" spans="1:16" x14ac:dyDescent="0.2">
      <c r="A27" s="30" t="s">
        <v>34</v>
      </c>
      <c r="B27"/>
      <c r="C27" s="1">
        <f t="shared" si="0"/>
        <v>0</v>
      </c>
      <c r="D27" s="5">
        <f t="shared" si="1"/>
        <v>0</v>
      </c>
      <c r="E27" s="5">
        <f>B27+D27</f>
        <v>0</v>
      </c>
      <c r="G27" s="67">
        <f>E27</f>
        <v>0</v>
      </c>
      <c r="N27" s="6"/>
      <c r="P27" s="5">
        <f>E27</f>
        <v>0</v>
      </c>
    </row>
    <row r="28" spans="1:16" x14ac:dyDescent="0.2">
      <c r="A28" s="28" t="s">
        <v>35</v>
      </c>
      <c r="B28">
        <v>40</v>
      </c>
      <c r="C28" s="1">
        <f t="shared" si="0"/>
        <v>1.9227071716977505E-3</v>
      </c>
      <c r="D28" s="5">
        <f t="shared" si="1"/>
        <v>0</v>
      </c>
      <c r="E28" s="5">
        <f t="shared" si="4"/>
        <v>40</v>
      </c>
      <c r="F28" s="68">
        <f>E28</f>
        <v>40</v>
      </c>
      <c r="P28" s="5">
        <f t="shared" si="3"/>
        <v>40</v>
      </c>
    </row>
    <row r="29" spans="1:16" x14ac:dyDescent="0.2">
      <c r="A29" s="111" t="s">
        <v>36</v>
      </c>
      <c r="C29" s="1">
        <f>B29/$B$84</f>
        <v>0</v>
      </c>
      <c r="D29" s="5">
        <f>C29*$B$87</f>
        <v>0</v>
      </c>
      <c r="E29" s="5">
        <f>B29+D29</f>
        <v>0</v>
      </c>
      <c r="G29" s="67">
        <f>E29</f>
        <v>0</v>
      </c>
      <c r="P29" s="5">
        <f>E29</f>
        <v>0</v>
      </c>
    </row>
    <row r="30" spans="1:16" x14ac:dyDescent="0.2">
      <c r="A30" s="30" t="s">
        <v>37</v>
      </c>
      <c r="B30">
        <v>311</v>
      </c>
      <c r="C30" s="1">
        <f>B30/$B$84</f>
        <v>1.4949048259950009E-2</v>
      </c>
      <c r="D30" s="5">
        <f>C30*$B$87</f>
        <v>0</v>
      </c>
      <c r="E30" s="5">
        <f>B30+D30</f>
        <v>311</v>
      </c>
      <c r="G30" s="67">
        <f>E30</f>
        <v>311</v>
      </c>
      <c r="P30" s="5">
        <f>E30</f>
        <v>311</v>
      </c>
    </row>
    <row r="31" spans="1:16" x14ac:dyDescent="0.2">
      <c r="A31" s="110" t="s">
        <v>38</v>
      </c>
      <c r="B31">
        <v>5</v>
      </c>
      <c r="C31" s="1">
        <f>B31/$B$84</f>
        <v>2.4033839646221881E-4</v>
      </c>
      <c r="D31" s="5">
        <f>C31*$B$87</f>
        <v>0</v>
      </c>
      <c r="E31" s="5">
        <f t="shared" si="2"/>
        <v>5</v>
      </c>
      <c r="G31" s="67">
        <f>E31</f>
        <v>5</v>
      </c>
      <c r="P31" s="5">
        <f t="shared" si="3"/>
        <v>5</v>
      </c>
    </row>
    <row r="32" spans="1:16" x14ac:dyDescent="0.2">
      <c r="A32" s="30" t="s">
        <v>39</v>
      </c>
      <c r="B32">
        <v>45</v>
      </c>
      <c r="C32" s="1">
        <f>B32/$B$84</f>
        <v>2.1630455681599693E-3</v>
      </c>
      <c r="D32" s="5">
        <f>C32*$B$87</f>
        <v>0</v>
      </c>
      <c r="E32" s="5">
        <f t="shared" si="2"/>
        <v>45</v>
      </c>
      <c r="G32" s="67">
        <f>E32</f>
        <v>45</v>
      </c>
      <c r="P32" s="5">
        <f t="shared" si="3"/>
        <v>45</v>
      </c>
    </row>
    <row r="33" spans="1:16" x14ac:dyDescent="0.2">
      <c r="A33" s="28" t="s">
        <v>103</v>
      </c>
      <c r="B33"/>
      <c r="C33" s="1">
        <f>B33/$B$84</f>
        <v>0</v>
      </c>
      <c r="D33" s="5">
        <f>C33*$B$87</f>
        <v>0</v>
      </c>
      <c r="E33" s="5">
        <f t="shared" si="2"/>
        <v>0</v>
      </c>
      <c r="F33" s="68">
        <f>E33</f>
        <v>0</v>
      </c>
      <c r="P33" s="5">
        <f t="shared" si="3"/>
        <v>0</v>
      </c>
    </row>
    <row r="34" spans="1:16" x14ac:dyDescent="0.2">
      <c r="A34" s="28" t="s">
        <v>40</v>
      </c>
      <c r="B34" s="88">
        <v>62</v>
      </c>
      <c r="C34" s="1">
        <f>B34/$B$84</f>
        <v>2.9801961161315133E-3</v>
      </c>
      <c r="D34" s="5">
        <f>C34*$B$87</f>
        <v>0</v>
      </c>
      <c r="E34" s="5">
        <f t="shared" si="2"/>
        <v>62</v>
      </c>
      <c r="F34" s="68">
        <f>E34</f>
        <v>62</v>
      </c>
      <c r="P34" s="5">
        <f t="shared" si="3"/>
        <v>62</v>
      </c>
    </row>
    <row r="35" spans="1:16" x14ac:dyDescent="0.2">
      <c r="A35" s="28" t="s">
        <v>41</v>
      </c>
      <c r="B35" s="88">
        <v>3</v>
      </c>
      <c r="C35" s="1">
        <f>B35/$B$84</f>
        <v>1.4420303787733129E-4</v>
      </c>
      <c r="D35" s="5">
        <f>C35*$B$87</f>
        <v>0</v>
      </c>
      <c r="E35" s="5">
        <f t="shared" ref="E35" si="5">B35+D35</f>
        <v>3</v>
      </c>
      <c r="F35" s="68">
        <f>E35</f>
        <v>3</v>
      </c>
      <c r="P35" s="5">
        <f t="shared" ref="P35" si="6">E35</f>
        <v>3</v>
      </c>
    </row>
    <row r="36" spans="1:16" x14ac:dyDescent="0.2">
      <c r="A36" s="28" t="s">
        <v>42</v>
      </c>
      <c r="B36" s="88">
        <v>0</v>
      </c>
      <c r="C36" s="1">
        <f t="shared" ref="C36:C82" si="7">B36/$B$84</f>
        <v>0</v>
      </c>
      <c r="D36" s="5">
        <f t="shared" ref="D36:D82" si="8">C36*$B$87</f>
        <v>0</v>
      </c>
      <c r="E36" s="5">
        <f>B36+D36</f>
        <v>0</v>
      </c>
      <c r="F36" s="68">
        <f>E36</f>
        <v>0</v>
      </c>
      <c r="P36" s="5">
        <f>E36</f>
        <v>0</v>
      </c>
    </row>
    <row r="37" spans="1:16" x14ac:dyDescent="0.2">
      <c r="A37" s="28" t="s">
        <v>198</v>
      </c>
      <c r="B37">
        <v>0</v>
      </c>
      <c r="C37" s="1">
        <f t="shared" si="7"/>
        <v>0</v>
      </c>
      <c r="D37" s="5">
        <f t="shared" si="8"/>
        <v>0</v>
      </c>
      <c r="E37" s="5">
        <f t="shared" si="2"/>
        <v>0</v>
      </c>
      <c r="F37" s="68">
        <f>E37</f>
        <v>0</v>
      </c>
      <c r="P37" s="5">
        <f t="shared" si="3"/>
        <v>0</v>
      </c>
    </row>
    <row r="38" spans="1:16" x14ac:dyDescent="0.2">
      <c r="A38" s="28" t="s">
        <v>104</v>
      </c>
      <c r="B38">
        <v>0</v>
      </c>
      <c r="C38" s="1">
        <f t="shared" si="7"/>
        <v>0</v>
      </c>
      <c r="D38" s="5">
        <f t="shared" si="8"/>
        <v>0</v>
      </c>
      <c r="E38" s="5">
        <f t="shared" si="2"/>
        <v>0</v>
      </c>
      <c r="F38" s="68">
        <f>E38</f>
        <v>0</v>
      </c>
      <c r="P38" s="5">
        <f t="shared" si="3"/>
        <v>0</v>
      </c>
    </row>
    <row r="39" spans="1:16" x14ac:dyDescent="0.2">
      <c r="A39" s="92" t="s">
        <v>44</v>
      </c>
      <c r="B39">
        <v>11352</v>
      </c>
      <c r="C39" s="1">
        <f t="shared" si="7"/>
        <v>0.54566429532782157</v>
      </c>
      <c r="D39" s="5">
        <f t="shared" si="8"/>
        <v>0</v>
      </c>
      <c r="E39" s="5">
        <f t="shared" si="2"/>
        <v>11352</v>
      </c>
      <c r="G39" s="73"/>
      <c r="O39" s="76">
        <f>E39</f>
        <v>11352</v>
      </c>
      <c r="P39" s="5"/>
    </row>
    <row r="40" spans="1:16" x14ac:dyDescent="0.2">
      <c r="A40" s="28" t="s">
        <v>45</v>
      </c>
      <c r="B40">
        <v>125</v>
      </c>
      <c r="C40" s="1">
        <f t="shared" si="7"/>
        <v>6.0084599115554698E-3</v>
      </c>
      <c r="D40" s="5">
        <f t="shared" si="8"/>
        <v>0</v>
      </c>
      <c r="E40" s="5">
        <f t="shared" si="2"/>
        <v>125</v>
      </c>
      <c r="F40" s="68">
        <f>E40</f>
        <v>125</v>
      </c>
      <c r="P40" s="5">
        <f t="shared" si="3"/>
        <v>125</v>
      </c>
    </row>
    <row r="41" spans="1:16" x14ac:dyDescent="0.2">
      <c r="A41" s="28" t="s">
        <v>46</v>
      </c>
      <c r="B41">
        <v>830</v>
      </c>
      <c r="C41" s="1">
        <f t="shared" si="7"/>
        <v>3.9896173812728322E-2</v>
      </c>
      <c r="D41" s="5">
        <f t="shared" si="8"/>
        <v>0</v>
      </c>
      <c r="E41" s="5">
        <f t="shared" si="2"/>
        <v>830</v>
      </c>
      <c r="F41" s="68">
        <f>E41</f>
        <v>830</v>
      </c>
      <c r="P41" s="5">
        <f t="shared" si="3"/>
        <v>830</v>
      </c>
    </row>
    <row r="42" spans="1:16" x14ac:dyDescent="0.2">
      <c r="A42" s="28" t="s">
        <v>47</v>
      </c>
      <c r="B42">
        <v>0</v>
      </c>
      <c r="C42" s="1">
        <f t="shared" si="7"/>
        <v>0</v>
      </c>
      <c r="D42" s="5">
        <f t="shared" si="8"/>
        <v>0</v>
      </c>
      <c r="E42" s="5">
        <f>B42+D42</f>
        <v>0</v>
      </c>
      <c r="F42" s="68">
        <f>E42</f>
        <v>0</v>
      </c>
      <c r="P42" s="5">
        <f t="shared" si="3"/>
        <v>0</v>
      </c>
    </row>
    <row r="43" spans="1:16" x14ac:dyDescent="0.2">
      <c r="A43" s="28" t="s">
        <v>48</v>
      </c>
      <c r="B43">
        <v>0</v>
      </c>
      <c r="C43" s="1">
        <f t="shared" si="7"/>
        <v>0</v>
      </c>
      <c r="D43" s="5">
        <f t="shared" si="8"/>
        <v>0</v>
      </c>
      <c r="E43" s="5">
        <f t="shared" si="2"/>
        <v>0</v>
      </c>
      <c r="F43" s="68">
        <f>E43</f>
        <v>0</v>
      </c>
      <c r="P43" s="5">
        <f t="shared" si="3"/>
        <v>0</v>
      </c>
    </row>
    <row r="44" spans="1:16" x14ac:dyDescent="0.2">
      <c r="A44" s="30" t="s">
        <v>49</v>
      </c>
      <c r="B44">
        <v>962</v>
      </c>
      <c r="C44" s="1">
        <f t="shared" si="7"/>
        <v>4.6241107479330898E-2</v>
      </c>
      <c r="D44" s="5">
        <f t="shared" si="8"/>
        <v>0</v>
      </c>
      <c r="E44" s="5">
        <f t="shared" si="2"/>
        <v>962</v>
      </c>
      <c r="G44" s="67">
        <f>E44</f>
        <v>962</v>
      </c>
      <c r="P44" s="5">
        <f t="shared" si="3"/>
        <v>962</v>
      </c>
    </row>
    <row r="45" spans="1:16" x14ac:dyDescent="0.2">
      <c r="A45" s="28" t="s">
        <v>50</v>
      </c>
      <c r="B45">
        <v>0</v>
      </c>
      <c r="C45" s="1">
        <f t="shared" si="7"/>
        <v>0</v>
      </c>
      <c r="D45" s="5">
        <f t="shared" si="8"/>
        <v>0</v>
      </c>
      <c r="E45" s="5">
        <f t="shared" si="2"/>
        <v>0</v>
      </c>
      <c r="F45" s="68">
        <f>E45</f>
        <v>0</v>
      </c>
      <c r="P45" s="5">
        <f t="shared" si="3"/>
        <v>0</v>
      </c>
    </row>
    <row r="46" spans="1:16" x14ac:dyDescent="0.2">
      <c r="A46" s="28" t="s">
        <v>51</v>
      </c>
      <c r="B46">
        <v>420</v>
      </c>
      <c r="C46" s="1">
        <f t="shared" si="7"/>
        <v>2.0188425302826378E-2</v>
      </c>
      <c r="D46" s="5">
        <f t="shared" si="8"/>
        <v>0</v>
      </c>
      <c r="E46" s="5">
        <f>B46+D46</f>
        <v>420</v>
      </c>
      <c r="F46" s="68">
        <f>E46</f>
        <v>420</v>
      </c>
      <c r="P46" s="5">
        <f>E46</f>
        <v>420</v>
      </c>
    </row>
    <row r="47" spans="1:16" x14ac:dyDescent="0.2">
      <c r="A47" s="92" t="s">
        <v>52</v>
      </c>
      <c r="B47">
        <v>5299</v>
      </c>
      <c r="C47" s="1">
        <f t="shared" si="7"/>
        <v>0.25471063257065951</v>
      </c>
      <c r="D47" s="5">
        <f t="shared" si="8"/>
        <v>0</v>
      </c>
      <c r="E47" s="5">
        <f t="shared" si="2"/>
        <v>5299</v>
      </c>
      <c r="G47" s="73"/>
      <c r="O47" s="76">
        <f>E47</f>
        <v>5299</v>
      </c>
      <c r="P47" s="5"/>
    </row>
    <row r="48" spans="1:16" x14ac:dyDescent="0.2">
      <c r="A48" s="28" t="s">
        <v>53</v>
      </c>
      <c r="B48">
        <v>1020</v>
      </c>
      <c r="C48" s="1">
        <f t="shared" si="7"/>
        <v>4.9029032878292633E-2</v>
      </c>
      <c r="D48" s="5">
        <f t="shared" si="8"/>
        <v>0</v>
      </c>
      <c r="E48" s="5">
        <f t="shared" si="2"/>
        <v>1020</v>
      </c>
      <c r="F48" s="68">
        <f>E48</f>
        <v>1020</v>
      </c>
      <c r="P48" s="5">
        <f t="shared" si="3"/>
        <v>1020</v>
      </c>
    </row>
    <row r="49" spans="1:16" x14ac:dyDescent="0.2">
      <c r="A49" s="28" t="s">
        <v>54</v>
      </c>
      <c r="B49">
        <v>28</v>
      </c>
      <c r="C49" s="1">
        <f t="shared" si="7"/>
        <v>1.3458950201884253E-3</v>
      </c>
      <c r="D49" s="5">
        <f t="shared" si="8"/>
        <v>0</v>
      </c>
      <c r="E49" s="5">
        <f t="shared" si="2"/>
        <v>28</v>
      </c>
      <c r="F49" s="68">
        <f>E49</f>
        <v>28</v>
      </c>
      <c r="P49" s="5">
        <f t="shared" si="3"/>
        <v>28</v>
      </c>
    </row>
    <row r="50" spans="1:16" x14ac:dyDescent="0.2">
      <c r="A50" s="28" t="s">
        <v>55</v>
      </c>
      <c r="B50"/>
      <c r="C50" s="1">
        <f t="shared" si="7"/>
        <v>0</v>
      </c>
      <c r="D50" s="5">
        <f t="shared" si="8"/>
        <v>0</v>
      </c>
      <c r="E50" s="5">
        <f t="shared" si="2"/>
        <v>0</v>
      </c>
      <c r="F50" s="68">
        <f>E50</f>
        <v>0</v>
      </c>
      <c r="P50" s="5">
        <f t="shared" si="3"/>
        <v>0</v>
      </c>
    </row>
    <row r="51" spans="1:16" x14ac:dyDescent="0.2">
      <c r="A51" s="26" t="s">
        <v>210</v>
      </c>
      <c r="B51"/>
      <c r="C51" s="1">
        <f t="shared" si="7"/>
        <v>0</v>
      </c>
      <c r="D51" s="5">
        <f t="shared" si="8"/>
        <v>0</v>
      </c>
      <c r="E51" s="5">
        <f t="shared" si="2"/>
        <v>0</v>
      </c>
      <c r="H51" s="64">
        <f>E51</f>
        <v>0</v>
      </c>
      <c r="P51" s="5">
        <f t="shared" si="3"/>
        <v>0</v>
      </c>
    </row>
    <row r="52" spans="1:16" x14ac:dyDescent="0.2">
      <c r="A52" s="26" t="s">
        <v>56</v>
      </c>
      <c r="B52"/>
      <c r="C52" s="1">
        <f t="shared" si="7"/>
        <v>0</v>
      </c>
      <c r="D52" s="5">
        <f t="shared" si="8"/>
        <v>0</v>
      </c>
      <c r="E52" s="5">
        <f>B52+D52</f>
        <v>0</v>
      </c>
      <c r="H52" s="64">
        <f>E52</f>
        <v>0</v>
      </c>
      <c r="P52" s="5">
        <f>E52</f>
        <v>0</v>
      </c>
    </row>
    <row r="53" spans="1:16" x14ac:dyDescent="0.2">
      <c r="A53" s="26" t="s">
        <v>57</v>
      </c>
      <c r="B53">
        <v>1</v>
      </c>
      <c r="C53" s="1">
        <f t="shared" si="7"/>
        <v>4.8067679292443759E-5</v>
      </c>
      <c r="D53" s="5">
        <f t="shared" si="8"/>
        <v>0</v>
      </c>
      <c r="E53" s="5">
        <f t="shared" si="2"/>
        <v>1</v>
      </c>
      <c r="H53" s="64">
        <f t="shared" ref="H53:H59" si="9">E53</f>
        <v>1</v>
      </c>
      <c r="P53" s="5">
        <f t="shared" si="3"/>
        <v>1</v>
      </c>
    </row>
    <row r="54" spans="1:16" x14ac:dyDescent="0.2">
      <c r="A54" s="26" t="s">
        <v>105</v>
      </c>
      <c r="B54"/>
      <c r="C54" s="1">
        <f t="shared" si="7"/>
        <v>0</v>
      </c>
      <c r="D54" s="5">
        <f t="shared" si="8"/>
        <v>0</v>
      </c>
      <c r="E54" s="5">
        <f t="shared" si="2"/>
        <v>0</v>
      </c>
      <c r="H54" s="64">
        <f t="shared" si="9"/>
        <v>0</v>
      </c>
      <c r="P54" s="5">
        <f t="shared" si="3"/>
        <v>0</v>
      </c>
    </row>
    <row r="55" spans="1:16" x14ac:dyDescent="0.2">
      <c r="A55" s="26" t="s">
        <v>58</v>
      </c>
      <c r="B55">
        <v>3</v>
      </c>
      <c r="C55" s="1">
        <f t="shared" si="7"/>
        <v>1.4420303787733129E-4</v>
      </c>
      <c r="D55" s="5">
        <f t="shared" si="8"/>
        <v>0</v>
      </c>
      <c r="E55" s="5">
        <f t="shared" si="2"/>
        <v>3</v>
      </c>
      <c r="H55" s="64">
        <f t="shared" si="9"/>
        <v>3</v>
      </c>
      <c r="P55" s="5">
        <f t="shared" si="3"/>
        <v>3</v>
      </c>
    </row>
    <row r="56" spans="1:16" x14ac:dyDescent="0.2">
      <c r="A56" s="26" t="s">
        <v>59</v>
      </c>
      <c r="B56">
        <v>28</v>
      </c>
      <c r="C56" s="1">
        <f t="shared" si="7"/>
        <v>1.3458950201884253E-3</v>
      </c>
      <c r="D56" s="5">
        <f t="shared" si="8"/>
        <v>0</v>
      </c>
      <c r="E56" s="5">
        <f t="shared" si="2"/>
        <v>28</v>
      </c>
      <c r="H56" s="64">
        <f t="shared" si="9"/>
        <v>28</v>
      </c>
      <c r="P56" s="5">
        <f t="shared" si="3"/>
        <v>28</v>
      </c>
    </row>
    <row r="57" spans="1:16" x14ac:dyDescent="0.2">
      <c r="A57" s="26" t="s">
        <v>60</v>
      </c>
      <c r="B57">
        <v>5</v>
      </c>
      <c r="C57" s="1">
        <f t="shared" si="7"/>
        <v>2.4033839646221881E-4</v>
      </c>
      <c r="D57" s="5">
        <f t="shared" si="8"/>
        <v>0</v>
      </c>
      <c r="E57" s="5">
        <f t="shared" si="2"/>
        <v>5</v>
      </c>
      <c r="H57" s="64">
        <f t="shared" si="9"/>
        <v>5</v>
      </c>
      <c r="P57" s="5">
        <f t="shared" si="3"/>
        <v>5</v>
      </c>
    </row>
    <row r="58" spans="1:16" x14ac:dyDescent="0.2">
      <c r="A58" s="26" t="s">
        <v>61</v>
      </c>
      <c r="B58"/>
      <c r="C58" s="1">
        <f t="shared" si="7"/>
        <v>0</v>
      </c>
      <c r="D58" s="5">
        <f t="shared" si="8"/>
        <v>0</v>
      </c>
      <c r="E58" s="5">
        <f t="shared" si="2"/>
        <v>0</v>
      </c>
      <c r="H58" s="64">
        <f t="shared" si="9"/>
        <v>0</v>
      </c>
      <c r="P58" s="5">
        <f t="shared" si="3"/>
        <v>0</v>
      </c>
    </row>
    <row r="59" spans="1:16" x14ac:dyDescent="0.2">
      <c r="A59" s="26" t="s">
        <v>62</v>
      </c>
      <c r="B59"/>
      <c r="C59" s="1">
        <f t="shared" si="7"/>
        <v>0</v>
      </c>
      <c r="D59" s="5">
        <f t="shared" si="8"/>
        <v>0</v>
      </c>
      <c r="E59" s="5">
        <f t="shared" si="2"/>
        <v>0</v>
      </c>
      <c r="H59" s="64">
        <f t="shared" si="9"/>
        <v>0</v>
      </c>
      <c r="P59" s="5">
        <f t="shared" si="3"/>
        <v>0</v>
      </c>
    </row>
    <row r="60" spans="1:16" x14ac:dyDescent="0.2">
      <c r="A60" s="27" t="s">
        <v>63</v>
      </c>
      <c r="B60"/>
      <c r="C60" s="1">
        <f t="shared" si="7"/>
        <v>0</v>
      </c>
      <c r="D60" s="5">
        <f t="shared" si="8"/>
        <v>0</v>
      </c>
      <c r="E60" s="5">
        <f t="shared" si="2"/>
        <v>0</v>
      </c>
      <c r="I60" s="65">
        <f>E60</f>
        <v>0</v>
      </c>
      <c r="P60" s="5">
        <f t="shared" si="3"/>
        <v>0</v>
      </c>
    </row>
    <row r="61" spans="1:16" x14ac:dyDescent="0.2">
      <c r="A61" s="27" t="s">
        <v>106</v>
      </c>
      <c r="B61"/>
      <c r="C61" s="1">
        <f t="shared" si="7"/>
        <v>0</v>
      </c>
      <c r="D61" s="5">
        <f t="shared" si="8"/>
        <v>0</v>
      </c>
      <c r="E61" s="5">
        <f>B61+D61</f>
        <v>0</v>
      </c>
      <c r="I61" s="65">
        <f t="shared" ref="I61:I68" si="10">E61</f>
        <v>0</v>
      </c>
      <c r="P61" s="5">
        <f t="shared" si="3"/>
        <v>0</v>
      </c>
    </row>
    <row r="62" spans="1:16" x14ac:dyDescent="0.2">
      <c r="A62" s="27" t="s">
        <v>108</v>
      </c>
      <c r="B62"/>
      <c r="C62" s="1">
        <f t="shared" si="7"/>
        <v>0</v>
      </c>
      <c r="D62" s="5">
        <f t="shared" si="8"/>
        <v>0</v>
      </c>
      <c r="E62" s="5">
        <f t="shared" si="2"/>
        <v>0</v>
      </c>
      <c r="I62" s="65">
        <f t="shared" si="10"/>
        <v>0</v>
      </c>
      <c r="P62" s="5">
        <f t="shared" si="3"/>
        <v>0</v>
      </c>
    </row>
    <row r="63" spans="1:16" x14ac:dyDescent="0.2">
      <c r="A63" s="27" t="s">
        <v>65</v>
      </c>
      <c r="B63"/>
      <c r="C63" s="1">
        <f t="shared" si="7"/>
        <v>0</v>
      </c>
      <c r="D63" s="5">
        <f t="shared" si="8"/>
        <v>0</v>
      </c>
      <c r="E63" s="5">
        <f t="shared" si="2"/>
        <v>0</v>
      </c>
      <c r="I63" s="65">
        <f t="shared" si="10"/>
        <v>0</v>
      </c>
      <c r="P63" s="5">
        <f t="shared" si="3"/>
        <v>0</v>
      </c>
    </row>
    <row r="64" spans="1:16" x14ac:dyDescent="0.2">
      <c r="A64" s="27" t="s">
        <v>109</v>
      </c>
      <c r="B64"/>
      <c r="C64" s="1">
        <f t="shared" si="7"/>
        <v>0</v>
      </c>
      <c r="D64" s="5">
        <f t="shared" si="8"/>
        <v>0</v>
      </c>
      <c r="E64" s="5">
        <f t="shared" si="2"/>
        <v>0</v>
      </c>
      <c r="I64" s="65">
        <f t="shared" si="10"/>
        <v>0</v>
      </c>
      <c r="P64" s="5">
        <f t="shared" si="3"/>
        <v>0</v>
      </c>
    </row>
    <row r="65" spans="1:16" x14ac:dyDescent="0.2">
      <c r="A65" s="27" t="s">
        <v>120</v>
      </c>
      <c r="B65"/>
      <c r="C65" s="1">
        <f t="shared" si="7"/>
        <v>0</v>
      </c>
      <c r="D65" s="5">
        <f t="shared" si="8"/>
        <v>0</v>
      </c>
      <c r="E65" s="5">
        <f>B65+D65</f>
        <v>0</v>
      </c>
      <c r="I65" s="65">
        <f>E65</f>
        <v>0</v>
      </c>
      <c r="P65" s="5">
        <f>E65</f>
        <v>0</v>
      </c>
    </row>
    <row r="66" spans="1:16" x14ac:dyDescent="0.2">
      <c r="A66" s="27" t="s">
        <v>179</v>
      </c>
      <c r="B66"/>
      <c r="C66" s="1">
        <f t="shared" si="7"/>
        <v>0</v>
      </c>
      <c r="D66" s="5">
        <f t="shared" si="8"/>
        <v>0</v>
      </c>
      <c r="E66" s="5">
        <f t="shared" si="2"/>
        <v>0</v>
      </c>
      <c r="I66" s="65">
        <f t="shared" si="10"/>
        <v>0</v>
      </c>
      <c r="P66" s="5">
        <f t="shared" si="3"/>
        <v>0</v>
      </c>
    </row>
    <row r="67" spans="1:16" x14ac:dyDescent="0.2">
      <c r="A67" s="27" t="s">
        <v>68</v>
      </c>
      <c r="B67">
        <v>2</v>
      </c>
      <c r="C67" s="1">
        <f t="shared" si="7"/>
        <v>9.6135358584887519E-5</v>
      </c>
      <c r="D67" s="5">
        <f t="shared" si="8"/>
        <v>0</v>
      </c>
      <c r="E67" s="5">
        <f t="shared" si="2"/>
        <v>2</v>
      </c>
      <c r="I67" s="65">
        <f t="shared" si="10"/>
        <v>2</v>
      </c>
      <c r="P67" s="5">
        <f t="shared" si="3"/>
        <v>2</v>
      </c>
    </row>
    <row r="68" spans="1:16" x14ac:dyDescent="0.2">
      <c r="A68" s="27" t="s">
        <v>110</v>
      </c>
      <c r="B68"/>
      <c r="C68" s="1">
        <f t="shared" si="7"/>
        <v>0</v>
      </c>
      <c r="D68" s="5">
        <f t="shared" si="8"/>
        <v>0</v>
      </c>
      <c r="E68" s="5">
        <f t="shared" si="2"/>
        <v>0</v>
      </c>
      <c r="I68" s="65">
        <f t="shared" si="10"/>
        <v>0</v>
      </c>
      <c r="P68" s="5">
        <f t="shared" si="3"/>
        <v>0</v>
      </c>
    </row>
    <row r="69" spans="1:16" x14ac:dyDescent="0.2">
      <c r="A69" s="32" t="s">
        <v>162</v>
      </c>
      <c r="B69">
        <v>13</v>
      </c>
      <c r="C69" s="1">
        <f t="shared" si="7"/>
        <v>6.2487983080176891E-4</v>
      </c>
      <c r="D69" s="5">
        <f t="shared" si="8"/>
        <v>0</v>
      </c>
      <c r="E69" s="5">
        <f>B69+D69</f>
        <v>13</v>
      </c>
      <c r="L69" s="70">
        <f t="shared" ref="L69:L74" si="11">E69</f>
        <v>13</v>
      </c>
      <c r="P69" s="5">
        <f>E69</f>
        <v>13</v>
      </c>
    </row>
    <row r="70" spans="1:16" x14ac:dyDescent="0.2">
      <c r="A70" s="32" t="s">
        <v>73</v>
      </c>
      <c r="B70"/>
      <c r="C70" s="1">
        <f t="shared" si="7"/>
        <v>0</v>
      </c>
      <c r="D70" s="5">
        <f t="shared" si="8"/>
        <v>0</v>
      </c>
      <c r="E70" s="5">
        <f t="shared" si="2"/>
        <v>0</v>
      </c>
      <c r="L70" s="70">
        <f t="shared" si="11"/>
        <v>0</v>
      </c>
      <c r="P70" s="5">
        <f t="shared" si="3"/>
        <v>0</v>
      </c>
    </row>
    <row r="71" spans="1:16" x14ac:dyDescent="0.2">
      <c r="A71" s="32" t="s">
        <v>74</v>
      </c>
      <c r="B71"/>
      <c r="C71" s="1">
        <f t="shared" si="7"/>
        <v>0</v>
      </c>
      <c r="D71" s="5">
        <f t="shared" si="8"/>
        <v>0</v>
      </c>
      <c r="E71" s="5">
        <f>B71+D71</f>
        <v>0</v>
      </c>
      <c r="L71" s="70">
        <f t="shared" si="11"/>
        <v>0</v>
      </c>
      <c r="P71" s="5">
        <f t="shared" si="3"/>
        <v>0</v>
      </c>
    </row>
    <row r="72" spans="1:16" x14ac:dyDescent="0.2">
      <c r="A72" s="32" t="s">
        <v>121</v>
      </c>
      <c r="B72"/>
      <c r="C72" s="1">
        <f t="shared" si="7"/>
        <v>0</v>
      </c>
      <c r="D72" s="5">
        <f t="shared" si="8"/>
        <v>0</v>
      </c>
      <c r="E72" s="5">
        <f t="shared" si="2"/>
        <v>0</v>
      </c>
      <c r="J72" s="6"/>
      <c r="L72" s="70">
        <f t="shared" si="11"/>
        <v>0</v>
      </c>
      <c r="P72" s="5">
        <f t="shared" si="3"/>
        <v>0</v>
      </c>
    </row>
    <row r="73" spans="1:16" x14ac:dyDescent="0.2">
      <c r="A73" s="32" t="s">
        <v>209</v>
      </c>
      <c r="B73">
        <v>17</v>
      </c>
      <c r="C73" s="1">
        <f t="shared" si="7"/>
        <v>8.1715054797154389E-4</v>
      </c>
      <c r="D73" s="5">
        <f t="shared" si="8"/>
        <v>0</v>
      </c>
      <c r="E73" s="5">
        <f>B73+D73</f>
        <v>17</v>
      </c>
      <c r="J73" s="6"/>
      <c r="L73" s="70">
        <f t="shared" si="11"/>
        <v>17</v>
      </c>
      <c r="P73" s="5">
        <f t="shared" si="3"/>
        <v>17</v>
      </c>
    </row>
    <row r="74" spans="1:16" x14ac:dyDescent="0.2">
      <c r="A74" s="32" t="s">
        <v>222</v>
      </c>
      <c r="B74"/>
      <c r="C74" s="1">
        <f t="shared" si="7"/>
        <v>0</v>
      </c>
      <c r="D74" s="5">
        <f t="shared" si="8"/>
        <v>0</v>
      </c>
      <c r="E74" s="5">
        <f>B74+D74</f>
        <v>0</v>
      </c>
      <c r="J74" s="6"/>
      <c r="L74" s="70">
        <f t="shared" si="11"/>
        <v>0</v>
      </c>
      <c r="P74" s="5">
        <f t="shared" si="3"/>
        <v>0</v>
      </c>
    </row>
    <row r="75" spans="1:16" x14ac:dyDescent="0.2">
      <c r="A75" s="43" t="s">
        <v>111</v>
      </c>
      <c r="B75"/>
      <c r="C75" s="1">
        <f t="shared" si="7"/>
        <v>0</v>
      </c>
      <c r="D75" s="5">
        <f t="shared" si="8"/>
        <v>0</v>
      </c>
      <c r="E75" s="5">
        <f>B75+D75</f>
        <v>0</v>
      </c>
      <c r="M75" s="72">
        <f>E75</f>
        <v>0</v>
      </c>
      <c r="P75" s="5">
        <f t="shared" si="3"/>
        <v>0</v>
      </c>
    </row>
    <row r="76" spans="1:16" x14ac:dyDescent="0.2">
      <c r="A76" s="31" t="s">
        <v>127</v>
      </c>
      <c r="B76">
        <v>10</v>
      </c>
      <c r="C76" s="1">
        <f t="shared" si="7"/>
        <v>4.8067679292443762E-4</v>
      </c>
      <c r="D76" s="5">
        <f t="shared" si="8"/>
        <v>0</v>
      </c>
      <c r="E76" s="5">
        <f>B76+D76</f>
        <v>10</v>
      </c>
      <c r="J76" s="69">
        <f>E76</f>
        <v>10</v>
      </c>
      <c r="P76" s="5">
        <f>E76</f>
        <v>10</v>
      </c>
    </row>
    <row r="77" spans="1:16" x14ac:dyDescent="0.2">
      <c r="A77" s="31" t="s">
        <v>75</v>
      </c>
      <c r="B77">
        <v>15</v>
      </c>
      <c r="C77" s="1">
        <f t="shared" si="7"/>
        <v>7.210151893866564E-4</v>
      </c>
      <c r="D77" s="5">
        <f t="shared" si="8"/>
        <v>0</v>
      </c>
      <c r="E77" s="5">
        <f t="shared" si="2"/>
        <v>15</v>
      </c>
      <c r="J77" s="69">
        <f>E77</f>
        <v>15</v>
      </c>
      <c r="P77" s="5">
        <f t="shared" si="3"/>
        <v>15</v>
      </c>
    </row>
    <row r="78" spans="1:16" x14ac:dyDescent="0.2">
      <c r="A78" s="31" t="s">
        <v>76</v>
      </c>
      <c r="B78">
        <v>19</v>
      </c>
      <c r="C78" s="1">
        <f t="shared" si="7"/>
        <v>9.1328590655643149E-4</v>
      </c>
      <c r="D78" s="5">
        <f t="shared" si="8"/>
        <v>0</v>
      </c>
      <c r="E78" s="5">
        <f>B78+D78</f>
        <v>19</v>
      </c>
      <c r="J78" s="69">
        <f>E78</f>
        <v>19</v>
      </c>
      <c r="P78" s="5">
        <f t="shared" si="3"/>
        <v>19</v>
      </c>
    </row>
    <row r="79" spans="1:16" x14ac:dyDescent="0.2">
      <c r="A79" s="33" t="s">
        <v>77</v>
      </c>
      <c r="B79">
        <v>17</v>
      </c>
      <c r="C79" s="1">
        <f t="shared" si="7"/>
        <v>8.1715054797154389E-4</v>
      </c>
      <c r="D79" s="5">
        <f t="shared" si="8"/>
        <v>0</v>
      </c>
      <c r="E79" s="5">
        <f>B79+D79</f>
        <v>17</v>
      </c>
      <c r="K79" s="71">
        <f>E79</f>
        <v>17</v>
      </c>
      <c r="P79" s="5">
        <f t="shared" si="3"/>
        <v>17</v>
      </c>
    </row>
    <row r="80" spans="1:16" x14ac:dyDescent="0.2">
      <c r="A80" s="33" t="s">
        <v>223</v>
      </c>
      <c r="B80">
        <v>171</v>
      </c>
      <c r="C80" s="1">
        <f t="shared" si="7"/>
        <v>8.2195731590078824E-3</v>
      </c>
      <c r="D80" s="5">
        <f t="shared" si="8"/>
        <v>0</v>
      </c>
      <c r="E80" s="5">
        <f>B80+D80</f>
        <v>171</v>
      </c>
      <c r="K80" s="71">
        <f>E80</f>
        <v>171</v>
      </c>
      <c r="P80" s="5">
        <f>E80</f>
        <v>171</v>
      </c>
    </row>
    <row r="81" spans="1:16" x14ac:dyDescent="0.2">
      <c r="A81" s="29" t="s">
        <v>78</v>
      </c>
      <c r="B81"/>
      <c r="C81" s="1">
        <f t="shared" si="7"/>
        <v>0</v>
      </c>
      <c r="D81" s="5">
        <f t="shared" si="8"/>
        <v>0</v>
      </c>
      <c r="E81" s="5">
        <f>B81+D81</f>
        <v>0</v>
      </c>
      <c r="L81" s="6"/>
      <c r="N81" s="66">
        <f>E81</f>
        <v>0</v>
      </c>
      <c r="P81" s="5">
        <f t="shared" si="3"/>
        <v>0</v>
      </c>
    </row>
    <row r="82" spans="1:16" x14ac:dyDescent="0.2">
      <c r="A82"/>
      <c r="B82" s="16"/>
      <c r="C82" s="1">
        <f t="shared" si="7"/>
        <v>0</v>
      </c>
      <c r="D82" s="5">
        <f t="shared" si="8"/>
        <v>0</v>
      </c>
      <c r="E82" s="5">
        <f>B82+D82</f>
        <v>0</v>
      </c>
      <c r="P82" s="5">
        <f t="shared" si="3"/>
        <v>0</v>
      </c>
    </row>
    <row r="83" spans="1:16" x14ac:dyDescent="0.2">
      <c r="A83"/>
      <c r="B83" s="16"/>
    </row>
    <row r="84" spans="1:16" x14ac:dyDescent="0.2">
      <c r="A84" s="1" t="s">
        <v>21</v>
      </c>
      <c r="B84" s="16">
        <f>SUM(B12:B81)</f>
        <v>20804</v>
      </c>
      <c r="C84" s="1">
        <f>B84/$B$85</f>
        <v>1</v>
      </c>
      <c r="E84" s="5">
        <f>SUM(E12:E82)</f>
        <v>20804</v>
      </c>
      <c r="F84" s="34">
        <f t="shared" ref="F84:P84" si="12">SUM(F12:F82)</f>
        <v>2528</v>
      </c>
      <c r="G84" s="35">
        <f t="shared" si="12"/>
        <v>1323</v>
      </c>
      <c r="H84" s="36">
        <f t="shared" si="12"/>
        <v>38</v>
      </c>
      <c r="I84" s="37">
        <f t="shared" si="12"/>
        <v>2</v>
      </c>
      <c r="J84" s="38">
        <f t="shared" si="12"/>
        <v>44</v>
      </c>
      <c r="K84" s="39">
        <f t="shared" si="12"/>
        <v>188</v>
      </c>
      <c r="L84" s="40">
        <f t="shared" si="12"/>
        <v>30</v>
      </c>
      <c r="M84" s="41">
        <f t="shared" si="12"/>
        <v>0</v>
      </c>
      <c r="N84" s="42">
        <f t="shared" si="12"/>
        <v>0</v>
      </c>
      <c r="O84" s="75">
        <f>SUM(O12:O82)</f>
        <v>16651</v>
      </c>
      <c r="P84" s="5">
        <f t="shared" si="12"/>
        <v>4153</v>
      </c>
    </row>
    <row r="85" spans="1:16" x14ac:dyDescent="0.2">
      <c r="A85" s="1" t="s">
        <v>22</v>
      </c>
      <c r="B85" s="5">
        <v>20804</v>
      </c>
      <c r="D85" s="5" t="s">
        <v>20</v>
      </c>
      <c r="E85" s="5">
        <f>SUM(F84:O84)</f>
        <v>20804</v>
      </c>
    </row>
    <row r="86" spans="1:16" x14ac:dyDescent="0.2">
      <c r="B86" s="5" t="s">
        <v>20</v>
      </c>
      <c r="C86" s="5"/>
      <c r="E86" s="5">
        <f>SUM(O84:P84)</f>
        <v>20804</v>
      </c>
    </row>
    <row r="87" spans="1:16" ht="38.25" x14ac:dyDescent="0.2">
      <c r="A87" s="18" t="s">
        <v>23</v>
      </c>
      <c r="B87" s="19">
        <f>B85-B84</f>
        <v>0</v>
      </c>
    </row>
    <row r="88" spans="1:16" ht="13.5" thickBot="1" x14ac:dyDescent="0.25"/>
    <row r="89" spans="1:16" x14ac:dyDescent="0.2">
      <c r="A89" s="44"/>
      <c r="B89" s="45"/>
      <c r="C89" s="46"/>
      <c r="D89" s="45"/>
      <c r="E89" s="45"/>
      <c r="F89" s="46"/>
      <c r="G89" s="46"/>
      <c r="H89" s="46"/>
      <c r="I89" s="46"/>
      <c r="J89" s="46"/>
      <c r="K89" s="46"/>
      <c r="L89" s="47"/>
    </row>
    <row r="90" spans="1:16" x14ac:dyDescent="0.2">
      <c r="A90" s="48">
        <v>1</v>
      </c>
      <c r="B90" s="49" t="s">
        <v>135</v>
      </c>
      <c r="C90" s="50"/>
      <c r="D90" s="49"/>
      <c r="E90" s="49"/>
      <c r="F90" s="50"/>
      <c r="G90" s="50"/>
      <c r="H90" s="50"/>
      <c r="I90" s="51">
        <f>P84</f>
        <v>4153</v>
      </c>
      <c r="J90" s="50"/>
      <c r="K90" s="50"/>
      <c r="L90" s="52"/>
    </row>
    <row r="91" spans="1:16" ht="13.5" thickBot="1" x14ac:dyDescent="0.25">
      <c r="A91" s="48"/>
      <c r="B91" s="49"/>
      <c r="C91" s="50"/>
      <c r="D91" s="49"/>
      <c r="E91" s="49"/>
      <c r="F91" s="50"/>
      <c r="G91" s="50"/>
      <c r="H91" s="50"/>
      <c r="I91" s="53"/>
      <c r="J91" s="50"/>
      <c r="K91" s="50"/>
      <c r="L91" s="52"/>
    </row>
    <row r="92" spans="1:16" ht="13.5" thickBot="1" x14ac:dyDescent="0.25">
      <c r="A92" s="48"/>
      <c r="B92" s="49"/>
      <c r="C92" s="50"/>
      <c r="D92" s="49"/>
      <c r="E92" s="49"/>
      <c r="F92" s="50"/>
      <c r="G92" s="50"/>
      <c r="H92" s="50"/>
      <c r="I92" s="55" t="s">
        <v>136</v>
      </c>
      <c r="J92" s="55" t="s">
        <v>137</v>
      </c>
      <c r="K92" s="54" t="s">
        <v>12</v>
      </c>
      <c r="L92" s="52"/>
    </row>
    <row r="93" spans="1:16" x14ac:dyDescent="0.2">
      <c r="A93" s="48">
        <v>2</v>
      </c>
      <c r="B93" s="49" t="s">
        <v>138</v>
      </c>
      <c r="C93" s="50"/>
      <c r="D93" s="49"/>
      <c r="E93" s="49"/>
      <c r="F93" s="50"/>
      <c r="G93" s="50"/>
      <c r="H93" s="50"/>
      <c r="I93" s="56">
        <f>G84</f>
        <v>1323</v>
      </c>
      <c r="J93" s="56">
        <f>F84</f>
        <v>2528</v>
      </c>
      <c r="K93" s="56">
        <f>I93+J93</f>
        <v>3851</v>
      </c>
      <c r="L93" s="52"/>
    </row>
    <row r="94" spans="1:16" x14ac:dyDescent="0.2">
      <c r="A94" s="48">
        <v>3</v>
      </c>
      <c r="B94" s="49" t="s">
        <v>139</v>
      </c>
      <c r="C94" s="50"/>
      <c r="D94" s="49"/>
      <c r="E94" s="49"/>
      <c r="F94" s="50"/>
      <c r="G94" s="50"/>
      <c r="H94" s="50"/>
      <c r="I94" s="56">
        <f>H84</f>
        <v>38</v>
      </c>
      <c r="J94" s="56">
        <f>I84</f>
        <v>2</v>
      </c>
      <c r="K94" s="56">
        <f>I94+J94</f>
        <v>40</v>
      </c>
      <c r="L94" s="52"/>
    </row>
    <row r="95" spans="1:16" x14ac:dyDescent="0.2">
      <c r="A95" s="48">
        <v>4</v>
      </c>
      <c r="B95" s="49" t="s">
        <v>154</v>
      </c>
      <c r="C95" s="50"/>
      <c r="D95" s="49"/>
      <c r="E95" s="49"/>
      <c r="F95" s="50"/>
      <c r="G95" s="50"/>
      <c r="H95" s="50"/>
      <c r="I95" s="56">
        <f>J84</f>
        <v>44</v>
      </c>
      <c r="J95" s="56">
        <f>K84</f>
        <v>188</v>
      </c>
      <c r="K95" s="56">
        <f>I95+J95</f>
        <v>232</v>
      </c>
      <c r="L95" s="52"/>
    </row>
    <row r="96" spans="1:16" x14ac:dyDescent="0.2">
      <c r="A96" s="48">
        <v>5</v>
      </c>
      <c r="B96" s="49" t="s">
        <v>141</v>
      </c>
      <c r="C96" s="50"/>
      <c r="D96" s="49"/>
      <c r="E96" s="49"/>
      <c r="F96" s="50"/>
      <c r="G96" s="50"/>
      <c r="H96" s="50"/>
      <c r="I96" s="57">
        <f>L84</f>
        <v>30</v>
      </c>
      <c r="J96" s="50"/>
      <c r="K96" s="50"/>
      <c r="L96" s="52"/>
    </row>
    <row r="97" spans="1:12" x14ac:dyDescent="0.2">
      <c r="A97" s="48">
        <v>6</v>
      </c>
      <c r="B97" s="49" t="s">
        <v>142</v>
      </c>
      <c r="C97" s="50"/>
      <c r="D97" s="94"/>
      <c r="E97" s="94"/>
      <c r="F97" s="95"/>
      <c r="G97" s="95"/>
      <c r="H97" s="95"/>
      <c r="I97" s="96">
        <f>M84</f>
        <v>0</v>
      </c>
      <c r="J97" s="99"/>
      <c r="K97" s="95"/>
      <c r="L97" s="52"/>
    </row>
    <row r="98" spans="1:12" x14ac:dyDescent="0.2">
      <c r="A98" s="48">
        <v>9</v>
      </c>
      <c r="B98" s="49" t="s">
        <v>143</v>
      </c>
      <c r="C98" s="50"/>
      <c r="D98" s="94"/>
      <c r="E98" s="94"/>
      <c r="F98" s="95"/>
      <c r="G98" s="95"/>
      <c r="H98" s="95"/>
      <c r="I98" s="95"/>
      <c r="J98" s="99"/>
      <c r="K98" s="95"/>
      <c r="L98" s="52"/>
    </row>
    <row r="99" spans="1:12" x14ac:dyDescent="0.2">
      <c r="A99" s="48"/>
      <c r="B99" s="104"/>
      <c r="C99" s="104"/>
      <c r="D99" s="98"/>
      <c r="E99" s="94"/>
      <c r="F99" s="95"/>
      <c r="G99" s="95"/>
      <c r="H99" s="95"/>
      <c r="I99" s="95"/>
      <c r="J99" s="99"/>
      <c r="K99" s="95"/>
      <c r="L99" s="52"/>
    </row>
    <row r="100" spans="1:12" x14ac:dyDescent="0.2">
      <c r="A100" s="48"/>
      <c r="B100" s="98"/>
      <c r="C100" s="99"/>
      <c r="D100" s="98"/>
      <c r="E100" s="94"/>
      <c r="F100" s="95"/>
      <c r="G100" s="95"/>
      <c r="H100" s="95"/>
      <c r="I100" s="95"/>
      <c r="J100" s="99"/>
      <c r="K100" s="95"/>
      <c r="L100" s="52"/>
    </row>
    <row r="101" spans="1:12" x14ac:dyDescent="0.2">
      <c r="A101" s="48"/>
      <c r="B101" s="94" t="s">
        <v>147</v>
      </c>
      <c r="C101" s="94">
        <f>SUM(I19:I21)</f>
        <v>0</v>
      </c>
      <c r="D101" s="94" t="s">
        <v>150</v>
      </c>
      <c r="E101" s="94">
        <f>SUM(I23:I25)</f>
        <v>0</v>
      </c>
      <c r="F101" s="94" t="s">
        <v>146</v>
      </c>
      <c r="G101" s="94">
        <f>SUM(K79:K80)</f>
        <v>188</v>
      </c>
      <c r="H101" s="94" t="s">
        <v>151</v>
      </c>
      <c r="I101" s="94">
        <f>SUM(I60:I68)</f>
        <v>2</v>
      </c>
      <c r="J101" s="99"/>
      <c r="K101" s="95"/>
      <c r="L101" s="52"/>
    </row>
    <row r="102" spans="1:12" x14ac:dyDescent="0.2">
      <c r="A102" s="48"/>
      <c r="B102" s="98"/>
      <c r="C102" s="99"/>
      <c r="D102" s="98"/>
      <c r="E102" s="94"/>
      <c r="F102" s="99"/>
      <c r="G102" s="99"/>
      <c r="H102" s="95"/>
      <c r="I102" s="95"/>
      <c r="J102" s="95"/>
      <c r="K102" s="95"/>
      <c r="L102" s="52"/>
    </row>
    <row r="103" spans="1:12" x14ac:dyDescent="0.2">
      <c r="A103" s="48"/>
      <c r="B103" s="98"/>
      <c r="C103" s="99"/>
      <c r="D103" s="98"/>
      <c r="E103" s="94"/>
      <c r="F103" s="99"/>
      <c r="G103" s="99"/>
      <c r="H103" s="95"/>
      <c r="I103" s="95"/>
      <c r="J103" s="95"/>
      <c r="K103" s="95"/>
      <c r="L103" s="52"/>
    </row>
    <row r="104" spans="1:12" x14ac:dyDescent="0.2">
      <c r="A104" s="48"/>
      <c r="B104" s="94" t="s">
        <v>148</v>
      </c>
      <c r="C104" s="94" t="s">
        <v>255</v>
      </c>
      <c r="D104" s="98"/>
      <c r="E104" s="94"/>
      <c r="F104" s="95"/>
      <c r="G104" s="95"/>
      <c r="H104" s="95"/>
      <c r="I104" s="95"/>
      <c r="J104" s="95"/>
      <c r="K104" s="95"/>
      <c r="L104" s="52"/>
    </row>
    <row r="105" spans="1:12" x14ac:dyDescent="0.2">
      <c r="A105" s="48"/>
      <c r="B105" s="49" t="s">
        <v>149</v>
      </c>
      <c r="C105" s="49" t="s">
        <v>256</v>
      </c>
      <c r="D105" s="98"/>
      <c r="E105" s="94"/>
      <c r="F105" s="95"/>
      <c r="G105" s="95"/>
      <c r="H105" s="95"/>
      <c r="I105" s="95"/>
      <c r="J105" s="95"/>
      <c r="K105" s="95"/>
      <c r="L105" s="52"/>
    </row>
    <row r="106" spans="1:12" ht="13.5" thickBot="1" x14ac:dyDescent="0.25">
      <c r="A106" s="58"/>
      <c r="B106" s="59"/>
      <c r="C106" s="60"/>
      <c r="D106" s="59"/>
      <c r="E106" s="59"/>
      <c r="F106" s="60"/>
      <c r="G106" s="60"/>
      <c r="H106" s="60"/>
      <c r="I106" s="60"/>
      <c r="J106" s="60"/>
      <c r="K106" s="60"/>
      <c r="L106" s="61"/>
    </row>
  </sheetData>
  <mergeCells count="1">
    <mergeCell ref="A2:P2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="80" zoomScaleNormal="80" workbookViewId="0">
      <pane ySplit="11" topLeftCell="A89" activePane="bottomLeft" state="frozen"/>
      <selection pane="bottomLeft" activeCell="B90" sqref="B90"/>
    </sheetView>
  </sheetViews>
  <sheetFormatPr defaultRowHeight="12.75" x14ac:dyDescent="0.2"/>
  <cols>
    <col min="1" max="1" width="27.85546875" style="1" customWidth="1"/>
    <col min="2" max="2" width="11.5703125" style="5" customWidth="1"/>
    <col min="3" max="3" width="11.85546875" style="1" customWidth="1"/>
    <col min="4" max="4" width="12.28515625" style="5" customWidth="1"/>
    <col min="5" max="5" width="12.5703125" style="5" bestFit="1" customWidth="1"/>
    <col min="6" max="9" width="9.140625" style="1"/>
    <col min="10" max="10" width="9.5703125" style="1" customWidth="1"/>
    <col min="11" max="11" width="9.7109375" style="1" customWidth="1"/>
    <col min="12" max="12" width="10" style="1" customWidth="1"/>
    <col min="13" max="16384" width="9.140625" style="1"/>
  </cols>
  <sheetData>
    <row r="1" spans="1:16" ht="15.75" hidden="1" customHeight="1" x14ac:dyDescent="0.2">
      <c r="A1" s="1" t="s">
        <v>0</v>
      </c>
      <c r="B1" s="2"/>
      <c r="C1" s="3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28.5" hidden="1" customHeight="1" x14ac:dyDescent="0.2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</row>
    <row r="3" spans="1:16" ht="15" hidden="1" customHeight="1" x14ac:dyDescent="0.2">
      <c r="A3" s="1" t="s">
        <v>2</v>
      </c>
    </row>
    <row r="4" spans="1:16" hidden="1" x14ac:dyDescent="0.2">
      <c r="A4" s="1" t="s">
        <v>3</v>
      </c>
    </row>
    <row r="5" spans="1:16" hidden="1" x14ac:dyDescent="0.2">
      <c r="A5" s="1" t="s">
        <v>4</v>
      </c>
    </row>
    <row r="6" spans="1:16" hidden="1" x14ac:dyDescent="0.2">
      <c r="A6" s="1" t="s">
        <v>5</v>
      </c>
    </row>
    <row r="7" spans="1:16" s="6" customFormat="1" hidden="1" x14ac:dyDescent="0.2">
      <c r="A7" s="6" t="s">
        <v>6</v>
      </c>
      <c r="B7" s="7"/>
      <c r="D7" s="7"/>
      <c r="E7" s="7"/>
    </row>
    <row r="8" spans="1:16" hidden="1" x14ac:dyDescent="0.2">
      <c r="A8" s="1" t="s">
        <v>7</v>
      </c>
    </row>
    <row r="9" spans="1:16" hidden="1" x14ac:dyDescent="0.2"/>
    <row r="10" spans="1:16" ht="20.25" x14ac:dyDescent="0.3">
      <c r="A10" s="63" t="s">
        <v>167</v>
      </c>
    </row>
    <row r="11" spans="1:16" ht="63.75" x14ac:dyDescent="0.2">
      <c r="A11" s="8" t="s">
        <v>8</v>
      </c>
      <c r="B11" s="9" t="s">
        <v>9</v>
      </c>
      <c r="C11" s="10" t="s">
        <v>10</v>
      </c>
      <c r="D11" s="9" t="s">
        <v>11</v>
      </c>
      <c r="E11" s="11" t="s">
        <v>12</v>
      </c>
      <c r="F11" s="12" t="s">
        <v>13</v>
      </c>
      <c r="G11" s="13" t="s">
        <v>14</v>
      </c>
      <c r="H11" s="14" t="s">
        <v>15</v>
      </c>
      <c r="I11" s="15" t="s">
        <v>16</v>
      </c>
      <c r="J11" s="90" t="s">
        <v>130</v>
      </c>
      <c r="K11" s="21" t="s">
        <v>131</v>
      </c>
      <c r="L11" s="22" t="s">
        <v>17</v>
      </c>
      <c r="M11" s="23" t="s">
        <v>132</v>
      </c>
      <c r="N11" s="24" t="s">
        <v>133</v>
      </c>
      <c r="O11" s="77" t="s">
        <v>19</v>
      </c>
      <c r="P11" s="10" t="s">
        <v>18</v>
      </c>
    </row>
    <row r="12" spans="1:16" x14ac:dyDescent="0.2">
      <c r="A12" s="26" t="s">
        <v>24</v>
      </c>
      <c r="B12"/>
      <c r="C12" s="1">
        <f t="shared" ref="C12:C43" si="0">B12/$B$89</f>
        <v>0</v>
      </c>
      <c r="D12" s="5">
        <f t="shared" ref="D12:D43" si="1">C12*$B$92</f>
        <v>0</v>
      </c>
      <c r="E12" s="5">
        <f t="shared" ref="E12:E83" si="2">B12+D12</f>
        <v>0</v>
      </c>
      <c r="H12" s="64">
        <f>E12</f>
        <v>0</v>
      </c>
      <c r="I12" s="17"/>
      <c r="P12" s="17">
        <f>E12</f>
        <v>0</v>
      </c>
    </row>
    <row r="13" spans="1:16" x14ac:dyDescent="0.2">
      <c r="A13" s="27" t="s">
        <v>161</v>
      </c>
      <c r="B13"/>
      <c r="C13" s="1">
        <f t="shared" si="0"/>
        <v>0</v>
      </c>
      <c r="D13" s="5">
        <f t="shared" si="1"/>
        <v>0</v>
      </c>
      <c r="E13" s="5">
        <f>B13+D13</f>
        <v>0</v>
      </c>
      <c r="H13" s="6"/>
      <c r="I13" s="25">
        <f>E13</f>
        <v>0</v>
      </c>
      <c r="P13" s="17">
        <f t="shared" ref="P13:P85" si="3">E13</f>
        <v>0</v>
      </c>
    </row>
    <row r="14" spans="1:16" x14ac:dyDescent="0.2">
      <c r="A14" s="26" t="s">
        <v>80</v>
      </c>
      <c r="B14"/>
      <c r="C14" s="1">
        <f t="shared" si="0"/>
        <v>0</v>
      </c>
      <c r="D14" s="5">
        <f t="shared" si="1"/>
        <v>0</v>
      </c>
      <c r="E14" s="5">
        <f t="shared" si="2"/>
        <v>0</v>
      </c>
      <c r="H14" s="64">
        <f>E14</f>
        <v>0</v>
      </c>
      <c r="P14" s="17">
        <f t="shared" si="3"/>
        <v>0</v>
      </c>
    </row>
    <row r="15" spans="1:16" x14ac:dyDescent="0.2">
      <c r="A15" s="26" t="s">
        <v>81</v>
      </c>
      <c r="B15"/>
      <c r="C15" s="1">
        <f t="shared" si="0"/>
        <v>0</v>
      </c>
      <c r="D15" s="5">
        <f t="shared" si="1"/>
        <v>0</v>
      </c>
      <c r="E15" s="5">
        <f>B15+D15</f>
        <v>0</v>
      </c>
      <c r="H15" s="64">
        <f>E15</f>
        <v>0</v>
      </c>
      <c r="P15" s="17">
        <f t="shared" si="3"/>
        <v>0</v>
      </c>
    </row>
    <row r="16" spans="1:16" x14ac:dyDescent="0.2">
      <c r="A16" s="27" t="s">
        <v>238</v>
      </c>
      <c r="B16"/>
      <c r="C16" s="1">
        <f t="shared" si="0"/>
        <v>0</v>
      </c>
      <c r="D16" s="5">
        <f t="shared" si="1"/>
        <v>0</v>
      </c>
      <c r="E16" s="5">
        <f>B16+D16</f>
        <v>0</v>
      </c>
      <c r="H16" s="6"/>
      <c r="I16" s="25">
        <f>E16</f>
        <v>0</v>
      </c>
      <c r="P16" s="17">
        <f t="shared" si="3"/>
        <v>0</v>
      </c>
    </row>
    <row r="17" spans="1:16" x14ac:dyDescent="0.2">
      <c r="A17" s="27" t="s">
        <v>25</v>
      </c>
      <c r="B17"/>
      <c r="C17" s="1">
        <f t="shared" si="0"/>
        <v>0</v>
      </c>
      <c r="D17" s="5">
        <f t="shared" si="1"/>
        <v>0</v>
      </c>
      <c r="E17" s="5">
        <f>B17+D17</f>
        <v>0</v>
      </c>
      <c r="H17" s="6"/>
      <c r="I17" s="25">
        <f>E17</f>
        <v>0</v>
      </c>
      <c r="P17" s="17">
        <f t="shared" si="3"/>
        <v>0</v>
      </c>
    </row>
    <row r="18" spans="1:16" x14ac:dyDescent="0.2">
      <c r="A18" s="27" t="s">
        <v>230</v>
      </c>
      <c r="B18"/>
      <c r="C18" s="1">
        <f t="shared" si="0"/>
        <v>0</v>
      </c>
      <c r="D18" s="5">
        <f t="shared" si="1"/>
        <v>0</v>
      </c>
      <c r="E18" s="5">
        <f>B18+D18</f>
        <v>0</v>
      </c>
      <c r="H18" s="6"/>
      <c r="I18" s="25">
        <f>E18</f>
        <v>0</v>
      </c>
      <c r="P18" s="17">
        <f t="shared" si="3"/>
        <v>0</v>
      </c>
    </row>
    <row r="19" spans="1:16" x14ac:dyDescent="0.2">
      <c r="A19" s="26" t="s">
        <v>26</v>
      </c>
      <c r="B19">
        <v>110</v>
      </c>
      <c r="C19" s="1">
        <f t="shared" si="0"/>
        <v>4.8108462715941392E-3</v>
      </c>
      <c r="D19" s="5">
        <f t="shared" si="1"/>
        <v>0</v>
      </c>
      <c r="E19" s="5">
        <f t="shared" si="2"/>
        <v>110</v>
      </c>
      <c r="H19" s="64">
        <f>E19</f>
        <v>110</v>
      </c>
      <c r="I19" s="6"/>
      <c r="P19" s="17">
        <f t="shared" si="3"/>
        <v>110</v>
      </c>
    </row>
    <row r="20" spans="1:16" x14ac:dyDescent="0.2">
      <c r="A20" s="26" t="s">
        <v>27</v>
      </c>
      <c r="B20"/>
      <c r="C20" s="1">
        <f t="shared" si="0"/>
        <v>0</v>
      </c>
      <c r="D20" s="5">
        <f t="shared" si="1"/>
        <v>0</v>
      </c>
      <c r="E20" s="5">
        <f t="shared" ref="E20:E26" si="4">B20+D20</f>
        <v>0</v>
      </c>
      <c r="H20" s="64">
        <f>E20</f>
        <v>0</v>
      </c>
      <c r="P20" s="17">
        <f t="shared" si="3"/>
        <v>0</v>
      </c>
    </row>
    <row r="21" spans="1:16" x14ac:dyDescent="0.2">
      <c r="A21" s="26" t="s">
        <v>28</v>
      </c>
      <c r="B21"/>
      <c r="C21" s="1">
        <f t="shared" si="0"/>
        <v>0</v>
      </c>
      <c r="D21" s="5">
        <f t="shared" si="1"/>
        <v>0</v>
      </c>
      <c r="E21" s="5">
        <f t="shared" si="4"/>
        <v>0</v>
      </c>
      <c r="H21" s="64">
        <f>E21</f>
        <v>0</v>
      </c>
      <c r="P21" s="17">
        <f t="shared" si="3"/>
        <v>0</v>
      </c>
    </row>
    <row r="22" spans="1:16" x14ac:dyDescent="0.2">
      <c r="A22" s="27" t="s">
        <v>225</v>
      </c>
      <c r="B22"/>
      <c r="C22" s="1">
        <f t="shared" si="0"/>
        <v>0</v>
      </c>
      <c r="D22" s="5">
        <f t="shared" si="1"/>
        <v>0</v>
      </c>
      <c r="E22" s="5">
        <f t="shared" si="4"/>
        <v>0</v>
      </c>
      <c r="I22" s="65">
        <f>E22</f>
        <v>0</v>
      </c>
      <c r="P22" s="17">
        <f t="shared" si="3"/>
        <v>0</v>
      </c>
    </row>
    <row r="23" spans="1:16" x14ac:dyDescent="0.2">
      <c r="A23" s="27" t="s">
        <v>245</v>
      </c>
      <c r="B23"/>
      <c r="C23" s="1">
        <f t="shared" si="0"/>
        <v>0</v>
      </c>
      <c r="D23" s="5">
        <f t="shared" si="1"/>
        <v>0</v>
      </c>
      <c r="E23" s="5">
        <f t="shared" si="4"/>
        <v>0</v>
      </c>
      <c r="I23" s="65">
        <f>E23</f>
        <v>0</v>
      </c>
      <c r="P23" s="17">
        <f t="shared" si="3"/>
        <v>0</v>
      </c>
    </row>
    <row r="24" spans="1:16" x14ac:dyDescent="0.2">
      <c r="A24" s="27" t="s">
        <v>29</v>
      </c>
      <c r="B24"/>
      <c r="C24" s="1">
        <f t="shared" si="0"/>
        <v>0</v>
      </c>
      <c r="D24" s="5">
        <f t="shared" si="1"/>
        <v>0</v>
      </c>
      <c r="E24" s="5">
        <f t="shared" si="4"/>
        <v>0</v>
      </c>
      <c r="I24" s="65">
        <f>E24</f>
        <v>0</v>
      </c>
      <c r="P24" s="17">
        <f t="shared" si="3"/>
        <v>0</v>
      </c>
    </row>
    <row r="25" spans="1:16" x14ac:dyDescent="0.2">
      <c r="A25" s="26" t="s">
        <v>90</v>
      </c>
      <c r="B25"/>
      <c r="C25" s="1">
        <f t="shared" si="0"/>
        <v>0</v>
      </c>
      <c r="D25" s="5">
        <f t="shared" si="1"/>
        <v>0</v>
      </c>
      <c r="E25" s="5">
        <f t="shared" si="4"/>
        <v>0</v>
      </c>
      <c r="H25" s="64">
        <f>E25</f>
        <v>0</v>
      </c>
      <c r="I25" s="6"/>
      <c r="P25" s="17">
        <f t="shared" si="3"/>
        <v>0</v>
      </c>
    </row>
    <row r="26" spans="1:16" x14ac:dyDescent="0.2">
      <c r="A26" s="26" t="s">
        <v>30</v>
      </c>
      <c r="B26">
        <v>17</v>
      </c>
      <c r="C26" s="1">
        <f t="shared" si="0"/>
        <v>7.4349442379182155E-4</v>
      </c>
      <c r="D26" s="5">
        <f t="shared" si="1"/>
        <v>0</v>
      </c>
      <c r="E26" s="5">
        <f t="shared" si="4"/>
        <v>17</v>
      </c>
      <c r="H26" s="64">
        <f>E26</f>
        <v>17</v>
      </c>
      <c r="I26" s="6"/>
      <c r="P26" s="17">
        <f t="shared" si="3"/>
        <v>17</v>
      </c>
    </row>
    <row r="27" spans="1:16" x14ac:dyDescent="0.2">
      <c r="A27" s="26" t="s">
        <v>91</v>
      </c>
      <c r="B27"/>
      <c r="C27" s="1">
        <f t="shared" si="0"/>
        <v>0</v>
      </c>
      <c r="D27" s="5">
        <f t="shared" si="1"/>
        <v>0</v>
      </c>
      <c r="E27" s="5">
        <f t="shared" si="2"/>
        <v>0</v>
      </c>
      <c r="H27" s="64">
        <f>E27</f>
        <v>0</v>
      </c>
      <c r="P27" s="17">
        <f t="shared" si="3"/>
        <v>0</v>
      </c>
    </row>
    <row r="28" spans="1:16" x14ac:dyDescent="0.2">
      <c r="A28" s="27" t="s">
        <v>197</v>
      </c>
      <c r="B28"/>
      <c r="C28" s="1">
        <f t="shared" si="0"/>
        <v>0</v>
      </c>
      <c r="D28" s="5">
        <f t="shared" si="1"/>
        <v>0</v>
      </c>
      <c r="E28" s="5">
        <f t="shared" si="2"/>
        <v>0</v>
      </c>
      <c r="I28" s="65">
        <f>E28</f>
        <v>0</v>
      </c>
      <c r="P28" s="17">
        <f t="shared" si="3"/>
        <v>0</v>
      </c>
    </row>
    <row r="29" spans="1:16" x14ac:dyDescent="0.2">
      <c r="A29" s="27" t="s">
        <v>95</v>
      </c>
      <c r="B29"/>
      <c r="C29" s="1">
        <f t="shared" si="0"/>
        <v>0</v>
      </c>
      <c r="D29" s="5">
        <f t="shared" si="1"/>
        <v>0</v>
      </c>
      <c r="E29" s="5">
        <f>B29+D29</f>
        <v>0</v>
      </c>
      <c r="I29" s="65">
        <f>E29</f>
        <v>0</v>
      </c>
      <c r="P29" s="17">
        <f t="shared" si="3"/>
        <v>0</v>
      </c>
    </row>
    <row r="30" spans="1:16" x14ac:dyDescent="0.2">
      <c r="A30" s="27" t="s">
        <v>96</v>
      </c>
      <c r="B30">
        <v>4</v>
      </c>
      <c r="C30" s="1">
        <f t="shared" si="0"/>
        <v>1.7493986442160508E-4</v>
      </c>
      <c r="D30" s="5">
        <f t="shared" si="1"/>
        <v>0</v>
      </c>
      <c r="E30" s="5">
        <f>B30+D30</f>
        <v>4</v>
      </c>
      <c r="I30" s="65">
        <f>E30</f>
        <v>4</v>
      </c>
      <c r="P30" s="17">
        <f t="shared" si="3"/>
        <v>4</v>
      </c>
    </row>
    <row r="31" spans="1:16" x14ac:dyDescent="0.2">
      <c r="A31" s="27" t="s">
        <v>32</v>
      </c>
      <c r="B31"/>
      <c r="C31" s="1">
        <f t="shared" si="0"/>
        <v>0</v>
      </c>
      <c r="D31" s="5">
        <f t="shared" si="1"/>
        <v>0</v>
      </c>
      <c r="E31" s="5">
        <f t="shared" si="2"/>
        <v>0</v>
      </c>
      <c r="I31" s="65">
        <f>E31</f>
        <v>0</v>
      </c>
      <c r="P31" s="17">
        <f t="shared" si="3"/>
        <v>0</v>
      </c>
    </row>
    <row r="32" spans="1:16" x14ac:dyDescent="0.2">
      <c r="A32" s="29" t="s">
        <v>33</v>
      </c>
      <c r="B32"/>
      <c r="C32" s="1">
        <f t="shared" si="0"/>
        <v>0</v>
      </c>
      <c r="D32" s="5">
        <f t="shared" si="1"/>
        <v>0</v>
      </c>
      <c r="E32" s="5">
        <f t="shared" si="2"/>
        <v>0</v>
      </c>
      <c r="N32" s="66">
        <f>E32</f>
        <v>0</v>
      </c>
      <c r="P32" s="17">
        <f t="shared" si="3"/>
        <v>0</v>
      </c>
    </row>
    <row r="33" spans="1:16" x14ac:dyDescent="0.2">
      <c r="A33" s="30" t="s">
        <v>185</v>
      </c>
      <c r="B33"/>
      <c r="C33" s="1">
        <f t="shared" si="0"/>
        <v>0</v>
      </c>
      <c r="D33" s="5">
        <f t="shared" si="1"/>
        <v>0</v>
      </c>
      <c r="E33" s="5">
        <f t="shared" si="2"/>
        <v>0</v>
      </c>
      <c r="G33" s="67">
        <f t="shared" ref="G33:G39" si="5">E33</f>
        <v>0</v>
      </c>
      <c r="P33" s="17">
        <f t="shared" si="3"/>
        <v>0</v>
      </c>
    </row>
    <row r="34" spans="1:16" x14ac:dyDescent="0.2">
      <c r="A34" s="30" t="s">
        <v>102</v>
      </c>
      <c r="B34"/>
      <c r="C34" s="1">
        <f t="shared" si="0"/>
        <v>0</v>
      </c>
      <c r="D34" s="5">
        <f t="shared" si="1"/>
        <v>0</v>
      </c>
      <c r="E34" s="5">
        <f>B34+D34</f>
        <v>0</v>
      </c>
      <c r="G34" s="67">
        <f>E34</f>
        <v>0</v>
      </c>
      <c r="P34" s="17">
        <f>E34</f>
        <v>0</v>
      </c>
    </row>
    <row r="35" spans="1:16" x14ac:dyDescent="0.2">
      <c r="A35" s="30" t="s">
        <v>34</v>
      </c>
      <c r="B35">
        <v>89</v>
      </c>
      <c r="C35" s="1">
        <f t="shared" si="0"/>
        <v>3.8924119833807129E-3</v>
      </c>
      <c r="D35" s="5">
        <f t="shared" si="1"/>
        <v>0</v>
      </c>
      <c r="E35" s="5">
        <f t="shared" si="2"/>
        <v>89</v>
      </c>
      <c r="G35" s="67">
        <f t="shared" si="5"/>
        <v>89</v>
      </c>
      <c r="P35" s="17">
        <f t="shared" si="3"/>
        <v>89</v>
      </c>
    </row>
    <row r="36" spans="1:16" x14ac:dyDescent="0.2">
      <c r="A36" s="92" t="s">
        <v>36</v>
      </c>
      <c r="B36">
        <v>11744</v>
      </c>
      <c r="C36" s="1">
        <f t="shared" si="0"/>
        <v>0.51362344194183251</v>
      </c>
      <c r="D36" s="5">
        <f t="shared" si="1"/>
        <v>0</v>
      </c>
      <c r="E36" s="5">
        <f t="shared" si="2"/>
        <v>11744</v>
      </c>
      <c r="G36" s="73"/>
      <c r="O36" s="76">
        <f>E36</f>
        <v>11744</v>
      </c>
      <c r="P36" s="17"/>
    </row>
    <row r="37" spans="1:16" x14ac:dyDescent="0.2">
      <c r="A37" s="30" t="s">
        <v>37</v>
      </c>
      <c r="B37"/>
      <c r="C37" s="1">
        <f t="shared" si="0"/>
        <v>0</v>
      </c>
      <c r="D37" s="5">
        <f t="shared" si="1"/>
        <v>0</v>
      </c>
      <c r="E37" s="5">
        <f t="shared" si="2"/>
        <v>0</v>
      </c>
      <c r="G37" s="67">
        <f t="shared" si="5"/>
        <v>0</v>
      </c>
      <c r="P37" s="17">
        <f t="shared" si="3"/>
        <v>0</v>
      </c>
    </row>
    <row r="38" spans="1:16" x14ac:dyDescent="0.2">
      <c r="A38" s="30" t="s">
        <v>38</v>
      </c>
      <c r="B38">
        <v>3</v>
      </c>
      <c r="C38" s="1">
        <f t="shared" si="0"/>
        <v>1.3120489831620381E-4</v>
      </c>
      <c r="D38" s="5">
        <f t="shared" si="1"/>
        <v>0</v>
      </c>
      <c r="E38" s="5">
        <f t="shared" si="2"/>
        <v>3</v>
      </c>
      <c r="G38" s="67">
        <f t="shared" si="5"/>
        <v>3</v>
      </c>
      <c r="P38" s="17">
        <f t="shared" si="3"/>
        <v>3</v>
      </c>
    </row>
    <row r="39" spans="1:16" x14ac:dyDescent="0.2">
      <c r="A39" s="30" t="s">
        <v>39</v>
      </c>
      <c r="B39">
        <v>38</v>
      </c>
      <c r="C39" s="1">
        <f t="shared" si="0"/>
        <v>1.6619287120052482E-3</v>
      </c>
      <c r="D39" s="5">
        <f t="shared" si="1"/>
        <v>0</v>
      </c>
      <c r="E39" s="5">
        <f t="shared" si="2"/>
        <v>38</v>
      </c>
      <c r="G39" s="67">
        <f t="shared" si="5"/>
        <v>38</v>
      </c>
      <c r="P39" s="17">
        <f t="shared" si="3"/>
        <v>38</v>
      </c>
    </row>
    <row r="40" spans="1:16" x14ac:dyDescent="0.2">
      <c r="A40" s="28" t="s">
        <v>103</v>
      </c>
      <c r="B40"/>
      <c r="C40" s="1">
        <f t="shared" si="0"/>
        <v>0</v>
      </c>
      <c r="D40" s="5">
        <f t="shared" si="1"/>
        <v>0</v>
      </c>
      <c r="E40" s="5">
        <f t="shared" si="2"/>
        <v>0</v>
      </c>
      <c r="F40" s="68">
        <f>E40</f>
        <v>0</v>
      </c>
      <c r="P40" s="17">
        <f t="shared" si="3"/>
        <v>0</v>
      </c>
    </row>
    <row r="41" spans="1:16" x14ac:dyDescent="0.2">
      <c r="A41" s="28" t="s">
        <v>41</v>
      </c>
      <c r="B41">
        <v>62</v>
      </c>
      <c r="C41" s="1">
        <f t="shared" si="0"/>
        <v>2.7115678985348787E-3</v>
      </c>
      <c r="D41" s="5">
        <f t="shared" si="1"/>
        <v>0</v>
      </c>
      <c r="E41" s="5">
        <f t="shared" si="2"/>
        <v>62</v>
      </c>
      <c r="F41" s="68">
        <f>E41</f>
        <v>62</v>
      </c>
      <c r="P41" s="17">
        <f t="shared" si="3"/>
        <v>62</v>
      </c>
    </row>
    <row r="42" spans="1:16" x14ac:dyDescent="0.2">
      <c r="A42" s="28" t="s">
        <v>42</v>
      </c>
      <c r="B42">
        <v>19</v>
      </c>
      <c r="C42" s="1">
        <f t="shared" si="0"/>
        <v>8.3096435600262409E-4</v>
      </c>
      <c r="D42" s="5">
        <f t="shared" si="1"/>
        <v>0</v>
      </c>
      <c r="E42" s="5">
        <f t="shared" si="2"/>
        <v>19</v>
      </c>
      <c r="F42" s="68">
        <f>E42</f>
        <v>19</v>
      </c>
      <c r="P42" s="17">
        <f t="shared" si="3"/>
        <v>19</v>
      </c>
    </row>
    <row r="43" spans="1:16" x14ac:dyDescent="0.2">
      <c r="A43" s="28" t="s">
        <v>43</v>
      </c>
      <c r="B43">
        <v>237</v>
      </c>
      <c r="C43" s="1">
        <f t="shared" si="0"/>
        <v>1.03651869669801E-2</v>
      </c>
      <c r="D43" s="5">
        <f t="shared" si="1"/>
        <v>0</v>
      </c>
      <c r="E43" s="5">
        <f t="shared" si="2"/>
        <v>237</v>
      </c>
      <c r="F43" s="68">
        <f>E43</f>
        <v>237</v>
      </c>
      <c r="P43" s="17">
        <f t="shared" si="3"/>
        <v>237</v>
      </c>
    </row>
    <row r="44" spans="1:16" x14ac:dyDescent="0.2">
      <c r="A44" s="28" t="s">
        <v>104</v>
      </c>
      <c r="B44">
        <v>897</v>
      </c>
      <c r="C44" s="1">
        <f t="shared" ref="C44:C67" si="6">B44/$B$89</f>
        <v>3.9230264596544939E-2</v>
      </c>
      <c r="D44" s="5">
        <f t="shared" ref="D44:D67" si="7">C44*$B$92</f>
        <v>0</v>
      </c>
      <c r="E44" s="5">
        <f t="shared" si="2"/>
        <v>897</v>
      </c>
      <c r="F44" s="68">
        <f>E44</f>
        <v>897</v>
      </c>
      <c r="P44" s="17">
        <f t="shared" si="3"/>
        <v>897</v>
      </c>
    </row>
    <row r="45" spans="1:16" x14ac:dyDescent="0.2">
      <c r="A45" s="30" t="s">
        <v>44</v>
      </c>
      <c r="B45"/>
      <c r="C45" s="1">
        <f t="shared" si="6"/>
        <v>0</v>
      </c>
      <c r="D45" s="5">
        <f t="shared" si="7"/>
        <v>0</v>
      </c>
      <c r="E45" s="5">
        <f t="shared" si="2"/>
        <v>0</v>
      </c>
      <c r="F45" s="6"/>
      <c r="G45" s="67">
        <f>E45</f>
        <v>0</v>
      </c>
      <c r="P45" s="17">
        <f t="shared" si="3"/>
        <v>0</v>
      </c>
    </row>
    <row r="46" spans="1:16" x14ac:dyDescent="0.2">
      <c r="A46" s="28" t="s">
        <v>45</v>
      </c>
      <c r="B46">
        <v>7</v>
      </c>
      <c r="C46" s="1">
        <f t="shared" si="6"/>
        <v>3.061447627378089E-4</v>
      </c>
      <c r="D46" s="5">
        <f t="shared" si="7"/>
        <v>0</v>
      </c>
      <c r="E46" s="5">
        <f t="shared" si="2"/>
        <v>7</v>
      </c>
      <c r="F46" s="68">
        <f>E46</f>
        <v>7</v>
      </c>
      <c r="P46" s="17">
        <f t="shared" si="3"/>
        <v>7</v>
      </c>
    </row>
    <row r="47" spans="1:16" x14ac:dyDescent="0.2">
      <c r="A47" s="28" t="s">
        <v>46</v>
      </c>
      <c r="B47">
        <v>5</v>
      </c>
      <c r="C47" s="1">
        <f t="shared" si="6"/>
        <v>2.1867483052700635E-4</v>
      </c>
      <c r="D47" s="5">
        <f t="shared" si="7"/>
        <v>0</v>
      </c>
      <c r="E47" s="5">
        <f t="shared" si="2"/>
        <v>5</v>
      </c>
      <c r="F47" s="68">
        <f t="shared" ref="F47:F54" si="8">E47</f>
        <v>5</v>
      </c>
      <c r="P47" s="17">
        <f t="shared" si="3"/>
        <v>5</v>
      </c>
    </row>
    <row r="48" spans="1:16" x14ac:dyDescent="0.2">
      <c r="A48" s="28" t="s">
        <v>47</v>
      </c>
      <c r="B48">
        <v>2614</v>
      </c>
      <c r="C48" s="1">
        <f t="shared" si="6"/>
        <v>0.11432320139951892</v>
      </c>
      <c r="D48" s="5">
        <f t="shared" si="7"/>
        <v>0</v>
      </c>
      <c r="E48" s="5">
        <f t="shared" si="2"/>
        <v>2614</v>
      </c>
      <c r="F48" s="68">
        <f t="shared" si="8"/>
        <v>2614</v>
      </c>
      <c r="P48" s="17">
        <f t="shared" si="3"/>
        <v>2614</v>
      </c>
    </row>
    <row r="49" spans="1:16" x14ac:dyDescent="0.2">
      <c r="A49" s="28" t="s">
        <v>48</v>
      </c>
      <c r="B49">
        <v>2353</v>
      </c>
      <c r="C49" s="1">
        <f t="shared" si="6"/>
        <v>0.10290837524600918</v>
      </c>
      <c r="D49" s="5">
        <f t="shared" si="7"/>
        <v>0</v>
      </c>
      <c r="E49" s="5">
        <f t="shared" si="2"/>
        <v>2353</v>
      </c>
      <c r="F49" s="68">
        <f t="shared" si="8"/>
        <v>2353</v>
      </c>
      <c r="P49" s="17">
        <f t="shared" si="3"/>
        <v>2353</v>
      </c>
    </row>
    <row r="50" spans="1:16" x14ac:dyDescent="0.2">
      <c r="A50" s="30" t="s">
        <v>49</v>
      </c>
      <c r="B50"/>
      <c r="C50" s="1">
        <f t="shared" si="6"/>
        <v>0</v>
      </c>
      <c r="D50" s="5">
        <f t="shared" si="7"/>
        <v>0</v>
      </c>
      <c r="E50" s="5">
        <f>B50+D50</f>
        <v>0</v>
      </c>
      <c r="F50" s="6"/>
      <c r="G50" s="67">
        <f>E50</f>
        <v>0</v>
      </c>
      <c r="P50" s="17">
        <f>E50</f>
        <v>0</v>
      </c>
    </row>
    <row r="51" spans="1:16" x14ac:dyDescent="0.2">
      <c r="A51" s="28" t="s">
        <v>50</v>
      </c>
      <c r="B51">
        <v>47</v>
      </c>
      <c r="C51" s="1">
        <f t="shared" si="6"/>
        <v>2.0555434069538595E-3</v>
      </c>
      <c r="D51" s="5">
        <f t="shared" si="7"/>
        <v>0</v>
      </c>
      <c r="E51" s="5">
        <f t="shared" si="2"/>
        <v>47</v>
      </c>
      <c r="F51" s="68">
        <f t="shared" si="8"/>
        <v>47</v>
      </c>
      <c r="P51" s="17">
        <f t="shared" si="3"/>
        <v>47</v>
      </c>
    </row>
    <row r="52" spans="1:16" x14ac:dyDescent="0.2">
      <c r="A52" s="28" t="s">
        <v>51</v>
      </c>
      <c r="B52">
        <v>107</v>
      </c>
      <c r="C52" s="1">
        <f t="shared" si="6"/>
        <v>4.6796413732779355E-3</v>
      </c>
      <c r="D52" s="5">
        <f t="shared" si="7"/>
        <v>0</v>
      </c>
      <c r="E52" s="5">
        <f t="shared" si="2"/>
        <v>107</v>
      </c>
      <c r="F52" s="68">
        <f t="shared" si="8"/>
        <v>107</v>
      </c>
      <c r="P52" s="17">
        <f t="shared" si="3"/>
        <v>107</v>
      </c>
    </row>
    <row r="53" spans="1:16" x14ac:dyDescent="0.2">
      <c r="A53" s="28" t="s">
        <v>53</v>
      </c>
      <c r="B53">
        <v>24</v>
      </c>
      <c r="C53" s="1">
        <f t="shared" si="6"/>
        <v>1.0496391865296305E-3</v>
      </c>
      <c r="D53" s="5">
        <f t="shared" si="7"/>
        <v>0</v>
      </c>
      <c r="E53" s="5">
        <f t="shared" si="2"/>
        <v>24</v>
      </c>
      <c r="F53" s="68">
        <f t="shared" si="8"/>
        <v>24</v>
      </c>
      <c r="P53" s="17">
        <f t="shared" si="3"/>
        <v>24</v>
      </c>
    </row>
    <row r="54" spans="1:16" x14ac:dyDescent="0.2">
      <c r="A54" s="28" t="s">
        <v>55</v>
      </c>
      <c r="B54">
        <v>143</v>
      </c>
      <c r="C54" s="1">
        <f t="shared" si="6"/>
        <v>6.2541001530723814E-3</v>
      </c>
      <c r="D54" s="5">
        <f t="shared" si="7"/>
        <v>0</v>
      </c>
      <c r="E54" s="5">
        <f t="shared" si="2"/>
        <v>143</v>
      </c>
      <c r="F54" s="68">
        <f t="shared" si="8"/>
        <v>143</v>
      </c>
      <c r="P54" s="17">
        <f t="shared" si="3"/>
        <v>143</v>
      </c>
    </row>
    <row r="55" spans="1:16" x14ac:dyDescent="0.2">
      <c r="A55" s="26" t="s">
        <v>56</v>
      </c>
      <c r="B55">
        <v>5</v>
      </c>
      <c r="C55" s="1">
        <f t="shared" si="6"/>
        <v>2.1867483052700635E-4</v>
      </c>
      <c r="D55" s="5">
        <f t="shared" si="7"/>
        <v>0</v>
      </c>
      <c r="E55" s="5">
        <f t="shared" si="2"/>
        <v>5</v>
      </c>
      <c r="H55" s="64">
        <f t="shared" ref="H55:H60" si="9">E55</f>
        <v>5</v>
      </c>
      <c r="P55" s="17">
        <f t="shared" si="3"/>
        <v>5</v>
      </c>
    </row>
    <row r="56" spans="1:16" x14ac:dyDescent="0.2">
      <c r="A56" s="26" t="s">
        <v>105</v>
      </c>
      <c r="B56"/>
      <c r="C56" s="1">
        <f t="shared" si="6"/>
        <v>0</v>
      </c>
      <c r="D56" s="5">
        <f t="shared" si="7"/>
        <v>0</v>
      </c>
      <c r="E56" s="5">
        <f t="shared" si="2"/>
        <v>0</v>
      </c>
      <c r="H56" s="64">
        <f t="shared" si="9"/>
        <v>0</v>
      </c>
      <c r="P56" s="17">
        <f t="shared" si="3"/>
        <v>0</v>
      </c>
    </row>
    <row r="57" spans="1:16" x14ac:dyDescent="0.2">
      <c r="A57" s="26" t="s">
        <v>58</v>
      </c>
      <c r="B57">
        <v>3</v>
      </c>
      <c r="C57" s="1">
        <f t="shared" si="6"/>
        <v>1.3120489831620381E-4</v>
      </c>
      <c r="D57" s="5">
        <f t="shared" si="7"/>
        <v>0</v>
      </c>
      <c r="E57" s="5">
        <f t="shared" si="2"/>
        <v>3</v>
      </c>
      <c r="H57" s="64">
        <f t="shared" si="9"/>
        <v>3</v>
      </c>
      <c r="P57" s="17">
        <f t="shared" si="3"/>
        <v>3</v>
      </c>
    </row>
    <row r="58" spans="1:16" x14ac:dyDescent="0.2">
      <c r="A58" s="26" t="s">
        <v>59</v>
      </c>
      <c r="B58">
        <v>30</v>
      </c>
      <c r="C58" s="1">
        <f t="shared" si="6"/>
        <v>1.312048983162038E-3</v>
      </c>
      <c r="D58" s="5">
        <f t="shared" si="7"/>
        <v>0</v>
      </c>
      <c r="E58" s="5">
        <f t="shared" si="2"/>
        <v>30</v>
      </c>
      <c r="H58" s="64">
        <f t="shared" si="9"/>
        <v>30</v>
      </c>
      <c r="P58" s="17">
        <f t="shared" si="3"/>
        <v>30</v>
      </c>
    </row>
    <row r="59" spans="1:16" x14ac:dyDescent="0.2">
      <c r="A59" s="26" t="s">
        <v>60</v>
      </c>
      <c r="B59">
        <v>1</v>
      </c>
      <c r="C59" s="1">
        <f t="shared" si="6"/>
        <v>4.3734966105401271E-5</v>
      </c>
      <c r="D59" s="5">
        <f t="shared" si="7"/>
        <v>0</v>
      </c>
      <c r="E59" s="5">
        <f t="shared" si="2"/>
        <v>1</v>
      </c>
      <c r="H59" s="64">
        <f t="shared" si="9"/>
        <v>1</v>
      </c>
      <c r="P59" s="17">
        <f t="shared" si="3"/>
        <v>1</v>
      </c>
    </row>
    <row r="60" spans="1:16" x14ac:dyDescent="0.2">
      <c r="A60" s="26" t="s">
        <v>61</v>
      </c>
      <c r="B60"/>
      <c r="C60" s="1">
        <f t="shared" si="6"/>
        <v>0</v>
      </c>
      <c r="D60" s="5">
        <f t="shared" si="7"/>
        <v>0</v>
      </c>
      <c r="E60" s="5">
        <f t="shared" si="2"/>
        <v>0</v>
      </c>
      <c r="H60" s="64">
        <f t="shared" si="9"/>
        <v>0</v>
      </c>
      <c r="P60" s="17">
        <f t="shared" si="3"/>
        <v>0</v>
      </c>
    </row>
    <row r="61" spans="1:16" x14ac:dyDescent="0.2">
      <c r="A61" s="27" t="s">
        <v>63</v>
      </c>
      <c r="B61">
        <v>1</v>
      </c>
      <c r="C61" s="1">
        <f t="shared" si="6"/>
        <v>4.3734966105401271E-5</v>
      </c>
      <c r="D61" s="5">
        <f t="shared" si="7"/>
        <v>0</v>
      </c>
      <c r="E61" s="5">
        <f t="shared" ref="E61:E66" si="10">B61+D61</f>
        <v>1</v>
      </c>
      <c r="I61" s="65">
        <f>E61</f>
        <v>1</v>
      </c>
      <c r="P61" s="17">
        <f t="shared" ref="P61:P66" si="11">E61</f>
        <v>1</v>
      </c>
    </row>
    <row r="62" spans="1:16" x14ac:dyDescent="0.2">
      <c r="A62" s="27" t="s">
        <v>199</v>
      </c>
      <c r="B62"/>
      <c r="C62" s="1">
        <f t="shared" si="6"/>
        <v>0</v>
      </c>
      <c r="D62" s="5">
        <f t="shared" si="7"/>
        <v>0</v>
      </c>
      <c r="E62" s="5">
        <f t="shared" si="10"/>
        <v>0</v>
      </c>
      <c r="I62" s="65">
        <f>E62</f>
        <v>0</v>
      </c>
      <c r="P62" s="17">
        <f t="shared" si="11"/>
        <v>0</v>
      </c>
    </row>
    <row r="63" spans="1:16" x14ac:dyDescent="0.2">
      <c r="A63" s="27" t="s">
        <v>108</v>
      </c>
      <c r="B63">
        <v>1</v>
      </c>
      <c r="C63" s="1">
        <f t="shared" si="6"/>
        <v>4.3734966105401271E-5</v>
      </c>
      <c r="D63" s="5">
        <f t="shared" si="7"/>
        <v>0</v>
      </c>
      <c r="E63" s="5">
        <f t="shared" si="10"/>
        <v>1</v>
      </c>
      <c r="I63" s="65">
        <f>E63</f>
        <v>1</v>
      </c>
      <c r="P63" s="17">
        <f t="shared" si="11"/>
        <v>1</v>
      </c>
    </row>
    <row r="64" spans="1:16" x14ac:dyDescent="0.2">
      <c r="A64" s="27" t="s">
        <v>120</v>
      </c>
      <c r="B64">
        <v>2</v>
      </c>
      <c r="C64" s="1">
        <f t="shared" si="6"/>
        <v>8.7469932210802541E-5</v>
      </c>
      <c r="D64" s="5">
        <f t="shared" si="7"/>
        <v>0</v>
      </c>
      <c r="E64" s="5">
        <f t="shared" si="10"/>
        <v>2</v>
      </c>
      <c r="I64" s="65">
        <f>E64</f>
        <v>2</v>
      </c>
      <c r="P64" s="17">
        <f t="shared" si="11"/>
        <v>2</v>
      </c>
    </row>
    <row r="65" spans="1:16" x14ac:dyDescent="0.2">
      <c r="A65" s="31" t="s">
        <v>251</v>
      </c>
      <c r="B65">
        <v>1</v>
      </c>
      <c r="C65" s="1">
        <f t="shared" si="6"/>
        <v>4.3734966105401271E-5</v>
      </c>
      <c r="D65" s="5">
        <f t="shared" si="7"/>
        <v>0</v>
      </c>
      <c r="E65" s="5">
        <f t="shared" si="10"/>
        <v>1</v>
      </c>
      <c r="J65" s="69">
        <f>E65</f>
        <v>1</v>
      </c>
      <c r="K65" s="6"/>
      <c r="P65" s="17">
        <f t="shared" si="11"/>
        <v>1</v>
      </c>
    </row>
    <row r="66" spans="1:16" x14ac:dyDescent="0.2">
      <c r="A66" s="31" t="s">
        <v>235</v>
      </c>
      <c r="B66">
        <v>50</v>
      </c>
      <c r="C66" s="1">
        <f t="shared" si="6"/>
        <v>2.1867483052700632E-3</v>
      </c>
      <c r="D66" s="5">
        <f t="shared" si="7"/>
        <v>0</v>
      </c>
      <c r="E66" s="5">
        <f t="shared" si="10"/>
        <v>50</v>
      </c>
      <c r="J66" s="69">
        <f>E66</f>
        <v>50</v>
      </c>
      <c r="K66" s="6"/>
      <c r="P66" s="17">
        <f t="shared" si="11"/>
        <v>50</v>
      </c>
    </row>
    <row r="67" spans="1:16" x14ac:dyDescent="0.2">
      <c r="A67" s="31" t="s">
        <v>125</v>
      </c>
      <c r="B67">
        <v>547</v>
      </c>
      <c r="C67" s="1">
        <f t="shared" si="6"/>
        <v>2.3923026459654495E-2</v>
      </c>
      <c r="D67" s="5">
        <f t="shared" si="7"/>
        <v>0</v>
      </c>
      <c r="E67" s="5">
        <f t="shared" si="2"/>
        <v>547</v>
      </c>
      <c r="J67" s="69">
        <f>E67</f>
        <v>547</v>
      </c>
      <c r="K67" s="6"/>
      <c r="P67" s="17">
        <f t="shared" si="3"/>
        <v>547</v>
      </c>
    </row>
    <row r="68" spans="1:16" x14ac:dyDescent="0.2">
      <c r="A68" s="31" t="s">
        <v>196</v>
      </c>
      <c r="B68">
        <v>31</v>
      </c>
      <c r="C68" s="1">
        <f t="shared" ref="C68" si="12">B68/$B$89</f>
        <v>1.3557839492674393E-3</v>
      </c>
      <c r="D68" s="5">
        <f t="shared" ref="D68" si="13">C68*$B$92</f>
        <v>0</v>
      </c>
      <c r="E68" s="5">
        <f t="shared" ref="E68" si="14">B68+D68</f>
        <v>31</v>
      </c>
      <c r="J68" s="69">
        <f>E68</f>
        <v>31</v>
      </c>
      <c r="K68" s="6"/>
      <c r="P68" s="17">
        <f t="shared" ref="P68" si="15">E68</f>
        <v>31</v>
      </c>
    </row>
    <row r="69" spans="1:16" x14ac:dyDescent="0.2">
      <c r="A69" s="31" t="s">
        <v>126</v>
      </c>
      <c r="B69">
        <v>33</v>
      </c>
      <c r="C69" s="1">
        <f t="shared" ref="C69:C78" si="16">B69/$B$89</f>
        <v>1.4432538814782418E-3</v>
      </c>
      <c r="D69" s="5">
        <f t="shared" ref="D69:D78" si="17">C69*$B$92</f>
        <v>0</v>
      </c>
      <c r="E69" s="5">
        <f t="shared" si="2"/>
        <v>33</v>
      </c>
      <c r="J69" s="69">
        <f>E69</f>
        <v>33</v>
      </c>
      <c r="K69" s="6"/>
      <c r="P69" s="17">
        <f t="shared" si="3"/>
        <v>33</v>
      </c>
    </row>
    <row r="70" spans="1:16" x14ac:dyDescent="0.2">
      <c r="A70" s="32" t="s">
        <v>174</v>
      </c>
      <c r="B70"/>
      <c r="C70" s="1">
        <f t="shared" si="16"/>
        <v>0</v>
      </c>
      <c r="D70" s="5">
        <f t="shared" si="17"/>
        <v>0</v>
      </c>
      <c r="E70" s="5">
        <f>B70+D70</f>
        <v>0</v>
      </c>
      <c r="K70" s="6"/>
      <c r="L70" s="70">
        <f t="shared" ref="L70:L75" si="18">E70</f>
        <v>0</v>
      </c>
      <c r="P70" s="17">
        <f>E70</f>
        <v>0</v>
      </c>
    </row>
    <row r="71" spans="1:16" x14ac:dyDescent="0.2">
      <c r="A71" s="32" t="s">
        <v>73</v>
      </c>
      <c r="B71">
        <v>2</v>
      </c>
      <c r="C71" s="1">
        <f t="shared" si="16"/>
        <v>8.7469932210802541E-5</v>
      </c>
      <c r="D71" s="5">
        <f t="shared" si="17"/>
        <v>0</v>
      </c>
      <c r="E71" s="5">
        <f t="shared" si="2"/>
        <v>2</v>
      </c>
      <c r="K71" s="6"/>
      <c r="L71" s="70">
        <f t="shared" si="18"/>
        <v>2</v>
      </c>
      <c r="P71" s="17">
        <f t="shared" si="3"/>
        <v>2</v>
      </c>
    </row>
    <row r="72" spans="1:16" x14ac:dyDescent="0.2">
      <c r="A72" s="32" t="s">
        <v>74</v>
      </c>
      <c r="B72"/>
      <c r="C72" s="1">
        <f t="shared" si="16"/>
        <v>0</v>
      </c>
      <c r="D72" s="5">
        <f t="shared" si="17"/>
        <v>0</v>
      </c>
      <c r="E72" s="5">
        <f>B72+D72</f>
        <v>0</v>
      </c>
      <c r="K72" s="6"/>
      <c r="L72" s="70">
        <f t="shared" si="18"/>
        <v>0</v>
      </c>
      <c r="P72" s="17">
        <f t="shared" si="3"/>
        <v>0</v>
      </c>
    </row>
    <row r="73" spans="1:16" x14ac:dyDescent="0.2">
      <c r="A73" s="32" t="s">
        <v>176</v>
      </c>
      <c r="B73"/>
      <c r="C73" s="1">
        <f t="shared" si="16"/>
        <v>0</v>
      </c>
      <c r="D73" s="5">
        <f t="shared" si="17"/>
        <v>0</v>
      </c>
      <c r="E73" s="5">
        <f>B73+D73</f>
        <v>0</v>
      </c>
      <c r="K73" s="6"/>
      <c r="L73" s="70">
        <f t="shared" si="18"/>
        <v>0</v>
      </c>
      <c r="P73" s="17">
        <f t="shared" si="3"/>
        <v>0</v>
      </c>
    </row>
    <row r="74" spans="1:16" x14ac:dyDescent="0.2">
      <c r="A74" s="32" t="s">
        <v>246</v>
      </c>
      <c r="B74"/>
      <c r="C74" s="1">
        <f t="shared" si="16"/>
        <v>0</v>
      </c>
      <c r="D74" s="5">
        <f t="shared" si="17"/>
        <v>0</v>
      </c>
      <c r="E74" s="5">
        <f>B74+D74</f>
        <v>0</v>
      </c>
      <c r="K74" s="6"/>
      <c r="L74" s="70">
        <f t="shared" si="18"/>
        <v>0</v>
      </c>
      <c r="P74" s="17">
        <f t="shared" si="3"/>
        <v>0</v>
      </c>
    </row>
    <row r="75" spans="1:16" x14ac:dyDescent="0.2">
      <c r="A75" s="32" t="s">
        <v>209</v>
      </c>
      <c r="B75"/>
      <c r="C75" s="1">
        <f t="shared" si="16"/>
        <v>0</v>
      </c>
      <c r="D75" s="5">
        <f t="shared" si="17"/>
        <v>0</v>
      </c>
      <c r="E75" s="5">
        <f>B75+D75</f>
        <v>0</v>
      </c>
      <c r="K75" s="6"/>
      <c r="L75" s="70">
        <f t="shared" si="18"/>
        <v>0</v>
      </c>
      <c r="P75" s="17">
        <f>E75</f>
        <v>0</v>
      </c>
    </row>
    <row r="76" spans="1:16" x14ac:dyDescent="0.2">
      <c r="A76" s="43" t="s">
        <v>111</v>
      </c>
      <c r="B76">
        <v>3</v>
      </c>
      <c r="C76" s="1">
        <f t="shared" si="16"/>
        <v>1.3120489831620381E-4</v>
      </c>
      <c r="D76" s="5">
        <f t="shared" si="17"/>
        <v>0</v>
      </c>
      <c r="E76" s="5">
        <f>B76+D76</f>
        <v>3</v>
      </c>
      <c r="M76" s="72">
        <f>E76</f>
        <v>3</v>
      </c>
      <c r="P76" s="17">
        <f>E76</f>
        <v>3</v>
      </c>
    </row>
    <row r="77" spans="1:16" x14ac:dyDescent="0.2">
      <c r="A77" s="31" t="s">
        <v>112</v>
      </c>
      <c r="B77">
        <v>149</v>
      </c>
      <c r="C77" s="1">
        <f t="shared" si="16"/>
        <v>6.516509949704789E-3</v>
      </c>
      <c r="D77" s="5">
        <f t="shared" si="17"/>
        <v>0</v>
      </c>
      <c r="E77" s="5">
        <f t="shared" si="2"/>
        <v>149</v>
      </c>
      <c r="J77" s="69">
        <f>E77</f>
        <v>149</v>
      </c>
      <c r="K77" s="6"/>
      <c r="P77" s="17">
        <f t="shared" si="3"/>
        <v>149</v>
      </c>
    </row>
    <row r="78" spans="1:16" x14ac:dyDescent="0.2">
      <c r="A78" s="31" t="s">
        <v>113</v>
      </c>
      <c r="B78">
        <v>230</v>
      </c>
      <c r="C78" s="1">
        <f t="shared" si="16"/>
        <v>1.0059042204242292E-2</v>
      </c>
      <c r="D78" s="5">
        <f t="shared" si="17"/>
        <v>0</v>
      </c>
      <c r="E78" s="5">
        <f t="shared" si="2"/>
        <v>230</v>
      </c>
      <c r="J78" s="69">
        <f t="shared" ref="J78:J83" si="19">E78</f>
        <v>230</v>
      </c>
      <c r="K78" s="6"/>
      <c r="P78" s="17">
        <f t="shared" si="3"/>
        <v>230</v>
      </c>
    </row>
    <row r="79" spans="1:16" x14ac:dyDescent="0.2">
      <c r="A79" s="31" t="s">
        <v>75</v>
      </c>
      <c r="B79">
        <v>2</v>
      </c>
      <c r="C79" s="1">
        <f t="shared" ref="C79:C87" si="20">B79/$B$89</f>
        <v>8.7469932210802541E-5</v>
      </c>
      <c r="D79" s="5">
        <f t="shared" ref="D79:D87" si="21">C79*$B$92</f>
        <v>0</v>
      </c>
      <c r="E79" s="5">
        <f t="shared" si="2"/>
        <v>2</v>
      </c>
      <c r="J79" s="69">
        <f t="shared" si="19"/>
        <v>2</v>
      </c>
      <c r="K79" s="6"/>
      <c r="P79" s="17">
        <f t="shared" si="3"/>
        <v>2</v>
      </c>
    </row>
    <row r="80" spans="1:16" x14ac:dyDescent="0.2">
      <c r="A80" s="31" t="s">
        <v>127</v>
      </c>
      <c r="B80">
        <v>628</v>
      </c>
      <c r="C80" s="1">
        <f t="shared" si="20"/>
        <v>2.7465558714191998E-2</v>
      </c>
      <c r="D80" s="5">
        <f t="shared" si="21"/>
        <v>0</v>
      </c>
      <c r="E80" s="5">
        <f t="shared" si="2"/>
        <v>628</v>
      </c>
      <c r="J80" s="69">
        <f t="shared" si="19"/>
        <v>628</v>
      </c>
      <c r="K80" s="6"/>
      <c r="P80" s="17">
        <f t="shared" si="3"/>
        <v>628</v>
      </c>
    </row>
    <row r="81" spans="1:16" x14ac:dyDescent="0.2">
      <c r="A81" s="31" t="s">
        <v>114</v>
      </c>
      <c r="B81"/>
      <c r="C81" s="1">
        <f t="shared" si="20"/>
        <v>0</v>
      </c>
      <c r="D81" s="5">
        <f t="shared" si="21"/>
        <v>0</v>
      </c>
      <c r="E81" s="5">
        <f t="shared" si="2"/>
        <v>0</v>
      </c>
      <c r="J81" s="69">
        <f t="shared" si="19"/>
        <v>0</v>
      </c>
      <c r="K81" s="6"/>
      <c r="P81" s="17">
        <f t="shared" si="3"/>
        <v>0</v>
      </c>
    </row>
    <row r="82" spans="1:16" x14ac:dyDescent="0.2">
      <c r="A82" s="31" t="s">
        <v>177</v>
      </c>
      <c r="B82">
        <v>2623</v>
      </c>
      <c r="C82" s="1">
        <f t="shared" si="20"/>
        <v>0.11471681609446753</v>
      </c>
      <c r="D82" s="5">
        <f t="shared" si="21"/>
        <v>0</v>
      </c>
      <c r="E82" s="5">
        <f t="shared" si="2"/>
        <v>2623</v>
      </c>
      <c r="J82" s="69">
        <f t="shared" si="19"/>
        <v>2623</v>
      </c>
      <c r="K82" s="6"/>
      <c r="P82" s="17">
        <f t="shared" si="3"/>
        <v>2623</v>
      </c>
    </row>
    <row r="83" spans="1:16" x14ac:dyDescent="0.2">
      <c r="A83" s="31" t="s">
        <v>76</v>
      </c>
      <c r="B83"/>
      <c r="C83" s="1">
        <f t="shared" si="20"/>
        <v>0</v>
      </c>
      <c r="D83" s="5">
        <f t="shared" si="21"/>
        <v>0</v>
      </c>
      <c r="E83" s="5">
        <f t="shared" si="2"/>
        <v>0</v>
      </c>
      <c r="J83" s="69">
        <f t="shared" si="19"/>
        <v>0</v>
      </c>
      <c r="P83" s="17">
        <f t="shared" si="3"/>
        <v>0</v>
      </c>
    </row>
    <row r="84" spans="1:16" x14ac:dyDescent="0.2">
      <c r="A84" s="33" t="s">
        <v>226</v>
      </c>
      <c r="B84"/>
      <c r="C84" s="1">
        <f t="shared" si="20"/>
        <v>0</v>
      </c>
      <c r="D84" s="5">
        <f t="shared" si="21"/>
        <v>0</v>
      </c>
      <c r="E84" s="5">
        <f>B84+D84</f>
        <v>0</v>
      </c>
      <c r="K84" s="71">
        <f>E84</f>
        <v>0</v>
      </c>
      <c r="P84" s="5">
        <f>E84</f>
        <v>0</v>
      </c>
    </row>
    <row r="85" spans="1:16" x14ac:dyDescent="0.2">
      <c r="A85" s="33" t="s">
        <v>77</v>
      </c>
      <c r="B85"/>
      <c r="C85" s="1">
        <f t="shared" si="20"/>
        <v>0</v>
      </c>
      <c r="D85" s="5">
        <f t="shared" si="21"/>
        <v>0</v>
      </c>
      <c r="E85" s="5">
        <f>B85+D85</f>
        <v>0</v>
      </c>
      <c r="K85" s="71">
        <f>E85</f>
        <v>0</v>
      </c>
      <c r="P85" s="5">
        <f t="shared" si="3"/>
        <v>0</v>
      </c>
    </row>
    <row r="86" spans="1:16" x14ac:dyDescent="0.2">
      <c r="A86" s="32" t="s">
        <v>115</v>
      </c>
      <c r="B86">
        <v>3</v>
      </c>
      <c r="C86" s="1">
        <f t="shared" si="20"/>
        <v>1.3120489831620381E-4</v>
      </c>
      <c r="D86" s="5">
        <f t="shared" si="21"/>
        <v>0</v>
      </c>
      <c r="E86" s="5">
        <f>B86+D86</f>
        <v>3</v>
      </c>
      <c r="L86" s="70">
        <f>E86</f>
        <v>3</v>
      </c>
      <c r="P86" s="17">
        <f>E86</f>
        <v>3</v>
      </c>
    </row>
    <row r="87" spans="1:16" x14ac:dyDescent="0.2">
      <c r="A87" s="29" t="s">
        <v>78</v>
      </c>
      <c r="B87"/>
      <c r="C87" s="1">
        <f t="shared" si="20"/>
        <v>0</v>
      </c>
      <c r="D87" s="5">
        <f t="shared" si="21"/>
        <v>0</v>
      </c>
      <c r="E87" s="5">
        <f>B87+D87</f>
        <v>0</v>
      </c>
      <c r="N87" s="66">
        <f>E87</f>
        <v>0</v>
      </c>
      <c r="P87" s="17">
        <f>E87</f>
        <v>0</v>
      </c>
    </row>
    <row r="88" spans="1:16" x14ac:dyDescent="0.2">
      <c r="A88"/>
      <c r="B88" s="16"/>
    </row>
    <row r="89" spans="1:16" x14ac:dyDescent="0.2">
      <c r="A89" s="1" t="s">
        <v>21</v>
      </c>
      <c r="B89" s="16">
        <f>SUM(B12:B87)</f>
        <v>22865</v>
      </c>
      <c r="C89" s="1">
        <f>B89/$B$90</f>
        <v>1</v>
      </c>
      <c r="E89" s="5">
        <f>SUM(E12:E87)</f>
        <v>22865</v>
      </c>
      <c r="F89" s="34">
        <f t="shared" ref="F89:P89" si="22">SUM(F12:F87)</f>
        <v>6515</v>
      </c>
      <c r="G89" s="35">
        <f t="shared" si="22"/>
        <v>130</v>
      </c>
      <c r="H89" s="36">
        <f t="shared" si="22"/>
        <v>166</v>
      </c>
      <c r="I89" s="37">
        <f t="shared" si="22"/>
        <v>8</v>
      </c>
      <c r="J89" s="38">
        <f t="shared" si="22"/>
        <v>4294</v>
      </c>
      <c r="K89" s="39">
        <f t="shared" si="22"/>
        <v>0</v>
      </c>
      <c r="L89" s="40">
        <f t="shared" si="22"/>
        <v>5</v>
      </c>
      <c r="M89" s="41">
        <f t="shared" si="22"/>
        <v>3</v>
      </c>
      <c r="N89" s="42">
        <f t="shared" si="22"/>
        <v>0</v>
      </c>
      <c r="O89" s="75">
        <f>SUM(O12:O87)</f>
        <v>11744</v>
      </c>
      <c r="P89" s="5">
        <f t="shared" si="22"/>
        <v>11121</v>
      </c>
    </row>
    <row r="90" spans="1:16" x14ac:dyDescent="0.2">
      <c r="A90" s="1" t="s">
        <v>22</v>
      </c>
      <c r="B90" s="5">
        <v>22865</v>
      </c>
      <c r="D90" s="5" t="s">
        <v>20</v>
      </c>
      <c r="E90" s="83">
        <f>SUM(F89:O89)</f>
        <v>22865</v>
      </c>
    </row>
    <row r="91" spans="1:16" x14ac:dyDescent="0.2">
      <c r="B91" s="5" t="s">
        <v>20</v>
      </c>
      <c r="C91" s="5"/>
      <c r="E91" s="83">
        <f>SUM(O89:P89)</f>
        <v>22865</v>
      </c>
    </row>
    <row r="92" spans="1:16" ht="38.25" x14ac:dyDescent="0.2">
      <c r="A92" s="18" t="s">
        <v>23</v>
      </c>
      <c r="B92" s="19">
        <f>B90-B89</f>
        <v>0</v>
      </c>
    </row>
    <row r="93" spans="1:16" ht="13.5" thickBot="1" x14ac:dyDescent="0.25"/>
    <row r="94" spans="1:16" x14ac:dyDescent="0.2">
      <c r="A94" s="44"/>
      <c r="B94" s="45"/>
      <c r="C94" s="46"/>
      <c r="D94" s="45"/>
      <c r="E94" s="45"/>
      <c r="F94" s="46"/>
      <c r="G94" s="46"/>
      <c r="H94" s="46"/>
      <c r="I94" s="46"/>
      <c r="J94" s="46"/>
      <c r="K94" s="46"/>
      <c r="L94" s="47"/>
    </row>
    <row r="95" spans="1:16" x14ac:dyDescent="0.2">
      <c r="A95" s="48">
        <v>1</v>
      </c>
      <c r="B95" s="49" t="s">
        <v>135</v>
      </c>
      <c r="C95" s="50"/>
      <c r="D95" s="49"/>
      <c r="E95" s="49"/>
      <c r="F95" s="50"/>
      <c r="G95" s="50"/>
      <c r="H95" s="50"/>
      <c r="I95" s="51">
        <f>P89</f>
        <v>11121</v>
      </c>
      <c r="J95" s="50"/>
      <c r="K95" s="50"/>
      <c r="L95" s="52"/>
    </row>
    <row r="96" spans="1:16" ht="13.5" thickBot="1" x14ac:dyDescent="0.25">
      <c r="A96" s="48"/>
      <c r="B96" s="49"/>
      <c r="C96" s="50"/>
      <c r="D96" s="49"/>
      <c r="E96" s="49"/>
      <c r="F96" s="50"/>
      <c r="G96" s="50"/>
      <c r="H96" s="50"/>
      <c r="I96" s="53"/>
      <c r="J96" s="50"/>
      <c r="K96" s="50"/>
      <c r="L96" s="52"/>
    </row>
    <row r="97" spans="1:12" ht="13.5" thickBot="1" x14ac:dyDescent="0.25">
      <c r="A97" s="48"/>
      <c r="B97" s="49"/>
      <c r="C97" s="50"/>
      <c r="D97" s="49"/>
      <c r="E97" s="49"/>
      <c r="F97" s="50"/>
      <c r="G97" s="50"/>
      <c r="H97" s="50"/>
      <c r="I97" s="55" t="s">
        <v>136</v>
      </c>
      <c r="J97" s="55" t="s">
        <v>137</v>
      </c>
      <c r="K97" s="54" t="s">
        <v>12</v>
      </c>
      <c r="L97" s="52"/>
    </row>
    <row r="98" spans="1:12" x14ac:dyDescent="0.2">
      <c r="A98" s="48">
        <v>2</v>
      </c>
      <c r="B98" s="49" t="s">
        <v>138</v>
      </c>
      <c r="C98" s="50"/>
      <c r="D98" s="49"/>
      <c r="E98" s="49"/>
      <c r="F98" s="50"/>
      <c r="G98" s="50"/>
      <c r="H98" s="50"/>
      <c r="I98" s="56">
        <f>G89</f>
        <v>130</v>
      </c>
      <c r="J98" s="56">
        <f>F89</f>
        <v>6515</v>
      </c>
      <c r="K98" s="56">
        <f>I98+J98</f>
        <v>6645</v>
      </c>
      <c r="L98" s="52"/>
    </row>
    <row r="99" spans="1:12" x14ac:dyDescent="0.2">
      <c r="A99" s="48">
        <v>3</v>
      </c>
      <c r="B99" s="49" t="s">
        <v>139</v>
      </c>
      <c r="C99" s="50"/>
      <c r="D99" s="49"/>
      <c r="E99" s="49"/>
      <c r="F99" s="50"/>
      <c r="G99" s="50"/>
      <c r="H99" s="50"/>
      <c r="I99" s="56">
        <f>H89</f>
        <v>166</v>
      </c>
      <c r="J99" s="56">
        <f>I89</f>
        <v>8</v>
      </c>
      <c r="K99" s="56">
        <f>I99+J99</f>
        <v>174</v>
      </c>
      <c r="L99" s="52"/>
    </row>
    <row r="100" spans="1:12" x14ac:dyDescent="0.2">
      <c r="A100" s="48">
        <v>4</v>
      </c>
      <c r="B100" s="49" t="s">
        <v>154</v>
      </c>
      <c r="C100" s="50"/>
      <c r="D100" s="49"/>
      <c r="E100" s="49"/>
      <c r="F100" s="50"/>
      <c r="G100" s="50"/>
      <c r="H100" s="50"/>
      <c r="I100" s="56">
        <f>J89</f>
        <v>4294</v>
      </c>
      <c r="J100" s="56">
        <f>K89</f>
        <v>0</v>
      </c>
      <c r="K100" s="56">
        <f>I100+J100</f>
        <v>4294</v>
      </c>
      <c r="L100" s="52"/>
    </row>
    <row r="101" spans="1:12" x14ac:dyDescent="0.2">
      <c r="A101" s="48">
        <v>5</v>
      </c>
      <c r="B101" s="49" t="s">
        <v>141</v>
      </c>
      <c r="C101" s="95"/>
      <c r="D101" s="94"/>
      <c r="E101" s="94"/>
      <c r="F101" s="95"/>
      <c r="G101" s="95"/>
      <c r="H101" s="95"/>
      <c r="I101" s="103">
        <f>L89</f>
        <v>5</v>
      </c>
      <c r="J101" s="95"/>
      <c r="K101" s="95"/>
      <c r="L101" s="52"/>
    </row>
    <row r="102" spans="1:12" x14ac:dyDescent="0.2">
      <c r="A102" s="48">
        <v>6</v>
      </c>
      <c r="B102" s="49" t="s">
        <v>142</v>
      </c>
      <c r="C102" s="95"/>
      <c r="D102" s="94"/>
      <c r="E102" s="94"/>
      <c r="F102" s="95"/>
      <c r="G102" s="95"/>
      <c r="H102" s="95"/>
      <c r="I102" s="96">
        <f>M89</f>
        <v>3</v>
      </c>
      <c r="J102" s="95"/>
      <c r="K102" s="95"/>
      <c r="L102" s="52"/>
    </row>
    <row r="103" spans="1:12" x14ac:dyDescent="0.2">
      <c r="A103" s="48">
        <v>9</v>
      </c>
      <c r="B103" s="49" t="s">
        <v>143</v>
      </c>
      <c r="C103" s="95"/>
      <c r="D103" s="94"/>
      <c r="E103" s="94"/>
      <c r="F103" s="95"/>
      <c r="G103" s="95"/>
      <c r="H103" s="95"/>
      <c r="I103" s="95"/>
      <c r="J103" s="95"/>
      <c r="K103" s="99"/>
      <c r="L103" s="52"/>
    </row>
    <row r="104" spans="1:12" x14ac:dyDescent="0.2">
      <c r="A104" s="48"/>
      <c r="B104" s="104"/>
      <c r="C104" s="104"/>
      <c r="D104" s="98"/>
      <c r="E104" s="94"/>
      <c r="F104" s="95"/>
      <c r="G104" s="95"/>
      <c r="H104" s="95"/>
      <c r="I104" s="95"/>
      <c r="J104" s="95"/>
      <c r="K104" s="99"/>
      <c r="L104" s="52"/>
    </row>
    <row r="105" spans="1:12" x14ac:dyDescent="0.2">
      <c r="A105" s="48"/>
      <c r="B105" s="98"/>
      <c r="C105" s="99"/>
      <c r="D105" s="98"/>
      <c r="E105" s="98"/>
      <c r="F105" s="95"/>
      <c r="G105" s="95"/>
      <c r="H105" s="95"/>
      <c r="I105" s="95"/>
      <c r="J105" s="95"/>
      <c r="K105" s="99"/>
      <c r="L105" s="52"/>
    </row>
    <row r="106" spans="1:12" x14ac:dyDescent="0.2">
      <c r="A106" s="48"/>
      <c r="B106" s="94" t="s">
        <v>147</v>
      </c>
      <c r="C106" s="94">
        <f>SUM(I22:I24)</f>
        <v>0</v>
      </c>
      <c r="D106" s="49" t="s">
        <v>150</v>
      </c>
      <c r="E106" s="94">
        <f>SUM(I28:I31)</f>
        <v>4</v>
      </c>
      <c r="F106" s="49" t="s">
        <v>146</v>
      </c>
      <c r="G106" s="94">
        <f>SUM(K84:K85)</f>
        <v>0</v>
      </c>
      <c r="H106" s="49" t="s">
        <v>151</v>
      </c>
      <c r="I106" s="94">
        <f>SUM(I61:I64)</f>
        <v>4</v>
      </c>
      <c r="J106" s="95"/>
      <c r="K106" s="99"/>
      <c r="L106" s="52"/>
    </row>
    <row r="107" spans="1:12" x14ac:dyDescent="0.2">
      <c r="A107" s="48"/>
      <c r="B107" s="98"/>
      <c r="C107" s="99"/>
      <c r="D107" s="98"/>
      <c r="E107" s="94"/>
      <c r="F107" s="95"/>
      <c r="G107" s="95"/>
      <c r="H107" s="95"/>
      <c r="I107" s="95"/>
      <c r="J107" s="95"/>
      <c r="K107" s="95"/>
      <c r="L107" s="52"/>
    </row>
    <row r="108" spans="1:12" x14ac:dyDescent="0.2">
      <c r="A108" s="48"/>
      <c r="B108" s="98"/>
      <c r="C108" s="99"/>
      <c r="D108" s="98"/>
      <c r="E108" s="94"/>
      <c r="F108" s="95"/>
      <c r="G108" s="95"/>
      <c r="H108" s="95"/>
      <c r="I108" s="95"/>
      <c r="J108" s="95"/>
      <c r="K108" s="95"/>
      <c r="L108" s="52"/>
    </row>
    <row r="109" spans="1:12" x14ac:dyDescent="0.2">
      <c r="A109" s="48"/>
      <c r="B109" s="94" t="s">
        <v>148</v>
      </c>
      <c r="C109" s="94" t="s">
        <v>255</v>
      </c>
      <c r="D109" s="98"/>
      <c r="E109" s="94"/>
      <c r="F109" s="99"/>
      <c r="G109" s="99"/>
      <c r="H109" s="99"/>
      <c r="I109" s="94"/>
      <c r="J109" s="95"/>
      <c r="K109" s="95"/>
      <c r="L109" s="52"/>
    </row>
    <row r="110" spans="1:12" x14ac:dyDescent="0.2">
      <c r="A110" s="48"/>
      <c r="B110" s="49" t="s">
        <v>149</v>
      </c>
      <c r="C110" s="94" t="s">
        <v>256</v>
      </c>
      <c r="D110" s="98"/>
      <c r="E110" s="94"/>
      <c r="F110" s="99"/>
      <c r="G110" s="99"/>
      <c r="H110" s="99"/>
      <c r="I110" s="94"/>
      <c r="J110" s="95"/>
      <c r="K110" s="95"/>
      <c r="L110" s="52"/>
    </row>
    <row r="111" spans="1:12" ht="13.5" thickBot="1" x14ac:dyDescent="0.25">
      <c r="A111" s="58"/>
      <c r="B111" s="59"/>
      <c r="C111" s="60"/>
      <c r="D111" s="59"/>
      <c r="E111" s="59"/>
      <c r="F111" s="60"/>
      <c r="G111" s="60"/>
      <c r="H111" s="60"/>
      <c r="I111" s="60"/>
      <c r="J111" s="60"/>
      <c r="K111" s="60"/>
      <c r="L111" s="61"/>
    </row>
  </sheetData>
  <mergeCells count="1">
    <mergeCell ref="A2:P2"/>
  </mergeCells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1"/>
  <sheetViews>
    <sheetView zoomScale="80" zoomScaleNormal="80" workbookViewId="0">
      <pane ySplit="11" topLeftCell="A92" activePane="bottomLeft" state="frozen"/>
      <selection pane="bottomLeft" activeCell="B100" sqref="B100"/>
    </sheetView>
  </sheetViews>
  <sheetFormatPr defaultRowHeight="12.75" x14ac:dyDescent="0.2"/>
  <cols>
    <col min="1" max="1" width="27.85546875" style="1" customWidth="1"/>
    <col min="2" max="2" width="11.5703125" style="5" customWidth="1"/>
    <col min="3" max="3" width="11.85546875" style="1" customWidth="1"/>
    <col min="4" max="4" width="12.28515625" style="5" customWidth="1"/>
    <col min="5" max="5" width="12.5703125" style="5" bestFit="1" customWidth="1"/>
    <col min="6" max="9" width="9.140625" style="1"/>
    <col min="10" max="10" width="9.5703125" style="1" customWidth="1"/>
    <col min="11" max="11" width="9.7109375" style="1" customWidth="1"/>
    <col min="12" max="12" width="10" style="1" customWidth="1"/>
    <col min="13" max="16384" width="9.140625" style="1"/>
  </cols>
  <sheetData>
    <row r="1" spans="1:16" ht="15.75" hidden="1" customHeight="1" x14ac:dyDescent="0.2">
      <c r="A1" s="1" t="s">
        <v>0</v>
      </c>
      <c r="B1" s="2"/>
      <c r="C1" s="3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28.5" hidden="1" customHeight="1" x14ac:dyDescent="0.2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</row>
    <row r="3" spans="1:16" ht="15" hidden="1" customHeight="1" x14ac:dyDescent="0.2">
      <c r="A3" s="1" t="s">
        <v>2</v>
      </c>
    </row>
    <row r="4" spans="1:16" hidden="1" x14ac:dyDescent="0.2">
      <c r="A4" s="1" t="s">
        <v>3</v>
      </c>
    </row>
    <row r="5" spans="1:16" hidden="1" x14ac:dyDescent="0.2">
      <c r="A5" s="1" t="s">
        <v>4</v>
      </c>
    </row>
    <row r="6" spans="1:16" hidden="1" x14ac:dyDescent="0.2">
      <c r="A6" s="1" t="s">
        <v>5</v>
      </c>
    </row>
    <row r="7" spans="1:16" s="6" customFormat="1" hidden="1" x14ac:dyDescent="0.2">
      <c r="A7" s="6" t="s">
        <v>6</v>
      </c>
      <c r="B7" s="7"/>
      <c r="D7" s="7"/>
      <c r="E7" s="7"/>
    </row>
    <row r="8" spans="1:16" hidden="1" x14ac:dyDescent="0.2">
      <c r="A8" s="1" t="s">
        <v>7</v>
      </c>
    </row>
    <row r="9" spans="1:16" hidden="1" x14ac:dyDescent="0.2"/>
    <row r="10" spans="1:16" ht="20.25" x14ac:dyDescent="0.3">
      <c r="A10" s="63" t="s">
        <v>166</v>
      </c>
    </row>
    <row r="11" spans="1:16" ht="63.75" x14ac:dyDescent="0.2">
      <c r="A11" s="8" t="s">
        <v>8</v>
      </c>
      <c r="B11" s="9" t="s">
        <v>9</v>
      </c>
      <c r="C11" s="10" t="s">
        <v>10</v>
      </c>
      <c r="D11" s="9" t="s">
        <v>11</v>
      </c>
      <c r="E11" s="11" t="s">
        <v>12</v>
      </c>
      <c r="F11" s="12" t="s">
        <v>13</v>
      </c>
      <c r="G11" s="13" t="s">
        <v>14</v>
      </c>
      <c r="H11" s="14" t="s">
        <v>15</v>
      </c>
      <c r="I11" s="15" t="s">
        <v>16</v>
      </c>
      <c r="J11" s="20" t="s">
        <v>130</v>
      </c>
      <c r="K11" s="21" t="s">
        <v>131</v>
      </c>
      <c r="L11" s="22" t="s">
        <v>17</v>
      </c>
      <c r="M11" s="23" t="s">
        <v>132</v>
      </c>
      <c r="N11" s="24" t="s">
        <v>133</v>
      </c>
      <c r="O11" s="77" t="s">
        <v>19</v>
      </c>
      <c r="P11" s="10" t="s">
        <v>18</v>
      </c>
    </row>
    <row r="12" spans="1:16" s="6" customFormat="1" x14ac:dyDescent="0.2">
      <c r="A12" s="26" t="s">
        <v>253</v>
      </c>
      <c r="B12"/>
      <c r="C12" s="1">
        <f t="shared" ref="C12:C43" si="0">B12/$B$99</f>
        <v>0</v>
      </c>
      <c r="D12" s="5">
        <f t="shared" ref="D12:D43" si="1">C12*$B$102</f>
        <v>0</v>
      </c>
      <c r="E12" s="5">
        <f>B12+D12</f>
        <v>0</v>
      </c>
      <c r="F12" s="1"/>
      <c r="G12" s="1"/>
      <c r="H12" s="64">
        <f>E12</f>
        <v>0</v>
      </c>
      <c r="I12" s="17"/>
      <c r="J12" s="1"/>
      <c r="K12" s="1"/>
      <c r="L12" s="1"/>
      <c r="M12" s="1"/>
      <c r="N12" s="1"/>
      <c r="O12" s="1"/>
      <c r="P12" s="17">
        <f>E12</f>
        <v>0</v>
      </c>
    </row>
    <row r="13" spans="1:16" x14ac:dyDescent="0.2">
      <c r="A13" s="26" t="s">
        <v>186</v>
      </c>
      <c r="B13"/>
      <c r="C13" s="1">
        <f t="shared" si="0"/>
        <v>0</v>
      </c>
      <c r="D13" s="5">
        <f t="shared" si="1"/>
        <v>0</v>
      </c>
      <c r="E13" s="5">
        <f>B13+D13</f>
        <v>0</v>
      </c>
      <c r="H13" s="64">
        <f>E13</f>
        <v>0</v>
      </c>
      <c r="I13" s="17"/>
      <c r="P13" s="17">
        <f>E13</f>
        <v>0</v>
      </c>
    </row>
    <row r="14" spans="1:16" x14ac:dyDescent="0.2">
      <c r="A14" s="27" t="s">
        <v>79</v>
      </c>
      <c r="B14"/>
      <c r="C14" s="1">
        <f t="shared" si="0"/>
        <v>0</v>
      </c>
      <c r="D14" s="5">
        <f t="shared" si="1"/>
        <v>0</v>
      </c>
      <c r="E14" s="5">
        <f t="shared" ref="E14:E83" si="2">B14+D14</f>
        <v>0</v>
      </c>
      <c r="I14" s="65">
        <f>E14</f>
        <v>0</v>
      </c>
      <c r="P14" s="17">
        <f t="shared" ref="P14:P96" si="3">E14</f>
        <v>0</v>
      </c>
    </row>
    <row r="15" spans="1:16" x14ac:dyDescent="0.2">
      <c r="A15" s="26" t="s">
        <v>24</v>
      </c>
      <c r="B15">
        <v>1</v>
      </c>
      <c r="C15" s="1">
        <f t="shared" si="0"/>
        <v>1.0305028854080792E-4</v>
      </c>
      <c r="D15" s="5">
        <f t="shared" si="1"/>
        <v>0</v>
      </c>
      <c r="E15" s="5">
        <f t="shared" si="2"/>
        <v>1</v>
      </c>
      <c r="H15" s="64">
        <f>E15</f>
        <v>1</v>
      </c>
      <c r="P15" s="17">
        <f t="shared" si="3"/>
        <v>1</v>
      </c>
    </row>
    <row r="16" spans="1:16" x14ac:dyDescent="0.2">
      <c r="A16" s="27" t="s">
        <v>178</v>
      </c>
      <c r="B16"/>
      <c r="C16" s="1">
        <f t="shared" si="0"/>
        <v>0</v>
      </c>
      <c r="D16" s="5">
        <f t="shared" si="1"/>
        <v>0</v>
      </c>
      <c r="E16" s="5">
        <f t="shared" ref="E16:E23" si="4">B16+D16</f>
        <v>0</v>
      </c>
      <c r="H16" s="6"/>
      <c r="I16" s="65">
        <f>E16</f>
        <v>0</v>
      </c>
      <c r="P16" s="17">
        <f t="shared" si="3"/>
        <v>0</v>
      </c>
    </row>
    <row r="17" spans="1:16" x14ac:dyDescent="0.2">
      <c r="A17" s="26" t="s">
        <v>80</v>
      </c>
      <c r="B17"/>
      <c r="C17" s="1">
        <f t="shared" si="0"/>
        <v>0</v>
      </c>
      <c r="D17" s="5">
        <f t="shared" si="1"/>
        <v>0</v>
      </c>
      <c r="E17" s="5">
        <f t="shared" si="4"/>
        <v>0</v>
      </c>
      <c r="H17" s="64">
        <f>E17</f>
        <v>0</v>
      </c>
      <c r="P17" s="17">
        <f t="shared" si="3"/>
        <v>0</v>
      </c>
    </row>
    <row r="18" spans="1:16" x14ac:dyDescent="0.2">
      <c r="A18" s="26" t="s">
        <v>81</v>
      </c>
      <c r="B18"/>
      <c r="C18" s="1">
        <f t="shared" si="0"/>
        <v>0</v>
      </c>
      <c r="D18" s="5">
        <f t="shared" si="1"/>
        <v>0</v>
      </c>
      <c r="E18" s="5">
        <f t="shared" si="4"/>
        <v>0</v>
      </c>
      <c r="H18" s="64">
        <f>E18</f>
        <v>0</v>
      </c>
      <c r="P18" s="17">
        <f t="shared" si="3"/>
        <v>0</v>
      </c>
    </row>
    <row r="19" spans="1:16" x14ac:dyDescent="0.2">
      <c r="A19" s="27" t="s">
        <v>212</v>
      </c>
      <c r="B19"/>
      <c r="C19" s="1">
        <f t="shared" si="0"/>
        <v>0</v>
      </c>
      <c r="D19" s="5">
        <f t="shared" si="1"/>
        <v>0</v>
      </c>
      <c r="E19" s="5">
        <f t="shared" si="4"/>
        <v>0</v>
      </c>
      <c r="H19" s="6"/>
      <c r="I19" s="65">
        <f>E19</f>
        <v>0</v>
      </c>
      <c r="P19" s="17">
        <f t="shared" si="3"/>
        <v>0</v>
      </c>
    </row>
    <row r="20" spans="1:16" x14ac:dyDescent="0.2">
      <c r="A20" s="27" t="s">
        <v>117</v>
      </c>
      <c r="B20">
        <v>1</v>
      </c>
      <c r="C20" s="1">
        <f t="shared" si="0"/>
        <v>1.0305028854080792E-4</v>
      </c>
      <c r="D20" s="5">
        <f t="shared" si="1"/>
        <v>0</v>
      </c>
      <c r="E20" s="5">
        <f>B20+D20</f>
        <v>1</v>
      </c>
      <c r="H20" s="6"/>
      <c r="I20" s="65">
        <f>E20</f>
        <v>1</v>
      </c>
      <c r="P20" s="17">
        <f>E20</f>
        <v>1</v>
      </c>
    </row>
    <row r="21" spans="1:16" x14ac:dyDescent="0.2">
      <c r="A21" s="26" t="s">
        <v>26</v>
      </c>
      <c r="B21"/>
      <c r="C21" s="1">
        <f t="shared" si="0"/>
        <v>0</v>
      </c>
      <c r="D21" s="5">
        <f t="shared" si="1"/>
        <v>0</v>
      </c>
      <c r="E21" s="5">
        <f t="shared" si="4"/>
        <v>0</v>
      </c>
      <c r="H21" s="64">
        <f>E21</f>
        <v>0</v>
      </c>
      <c r="P21" s="17">
        <f t="shared" si="3"/>
        <v>0</v>
      </c>
    </row>
    <row r="22" spans="1:16" x14ac:dyDescent="0.2">
      <c r="A22" s="26" t="s">
        <v>84</v>
      </c>
      <c r="B22"/>
      <c r="C22" s="1">
        <f t="shared" si="0"/>
        <v>0</v>
      </c>
      <c r="D22" s="5">
        <f t="shared" si="1"/>
        <v>0</v>
      </c>
      <c r="E22" s="5">
        <f>B22+D22</f>
        <v>0</v>
      </c>
      <c r="H22" s="64">
        <f>E22</f>
        <v>0</v>
      </c>
      <c r="P22" s="17">
        <f>E22</f>
        <v>0</v>
      </c>
    </row>
    <row r="23" spans="1:16" x14ac:dyDescent="0.2">
      <c r="A23" s="26" t="s">
        <v>28</v>
      </c>
      <c r="B23"/>
      <c r="C23" s="1">
        <f t="shared" si="0"/>
        <v>0</v>
      </c>
      <c r="D23" s="5">
        <f t="shared" si="1"/>
        <v>0</v>
      </c>
      <c r="E23" s="5">
        <f t="shared" si="4"/>
        <v>0</v>
      </c>
      <c r="H23" s="64">
        <f>E23</f>
        <v>0</v>
      </c>
      <c r="P23" s="17">
        <f t="shared" si="3"/>
        <v>0</v>
      </c>
    </row>
    <row r="24" spans="1:16" x14ac:dyDescent="0.2">
      <c r="A24" s="27" t="s">
        <v>86</v>
      </c>
      <c r="B24">
        <v>11</v>
      </c>
      <c r="C24" s="1">
        <f t="shared" si="0"/>
        <v>1.133553173948887E-3</v>
      </c>
      <c r="D24" s="5">
        <f t="shared" si="1"/>
        <v>0</v>
      </c>
      <c r="E24" s="5">
        <f t="shared" si="2"/>
        <v>11</v>
      </c>
      <c r="I24" s="65">
        <f>E24</f>
        <v>11</v>
      </c>
      <c r="P24" s="17">
        <f t="shared" si="3"/>
        <v>11</v>
      </c>
    </row>
    <row r="25" spans="1:16" x14ac:dyDescent="0.2">
      <c r="A25" s="26" t="s">
        <v>118</v>
      </c>
      <c r="B25"/>
      <c r="C25" s="1">
        <f t="shared" si="0"/>
        <v>0</v>
      </c>
      <c r="D25" s="5">
        <f t="shared" si="1"/>
        <v>0</v>
      </c>
      <c r="E25" s="5">
        <f t="shared" si="2"/>
        <v>0</v>
      </c>
      <c r="H25" s="64">
        <f>E25</f>
        <v>0</v>
      </c>
      <c r="P25" s="17">
        <f t="shared" si="3"/>
        <v>0</v>
      </c>
    </row>
    <row r="26" spans="1:16" x14ac:dyDescent="0.2">
      <c r="A26" s="27" t="s">
        <v>158</v>
      </c>
      <c r="B26"/>
      <c r="C26" s="1">
        <f t="shared" si="0"/>
        <v>0</v>
      </c>
      <c r="D26" s="5">
        <f t="shared" si="1"/>
        <v>0</v>
      </c>
      <c r="E26" s="5">
        <f>B26+D26</f>
        <v>0</v>
      </c>
      <c r="I26" s="65">
        <f>E26</f>
        <v>0</v>
      </c>
      <c r="P26" s="17">
        <f>E26</f>
        <v>0</v>
      </c>
    </row>
    <row r="27" spans="1:16" x14ac:dyDescent="0.2">
      <c r="A27" s="26" t="s">
        <v>30</v>
      </c>
      <c r="B27"/>
      <c r="C27" s="1">
        <f t="shared" si="0"/>
        <v>0</v>
      </c>
      <c r="D27" s="5">
        <f t="shared" si="1"/>
        <v>0</v>
      </c>
      <c r="E27" s="5">
        <f t="shared" si="2"/>
        <v>0</v>
      </c>
      <c r="H27" s="64">
        <f>E27</f>
        <v>0</v>
      </c>
      <c r="P27" s="17">
        <f t="shared" si="3"/>
        <v>0</v>
      </c>
    </row>
    <row r="28" spans="1:16" x14ac:dyDescent="0.2">
      <c r="A28" s="26" t="s">
        <v>90</v>
      </c>
      <c r="B28"/>
      <c r="C28" s="1">
        <f t="shared" si="0"/>
        <v>0</v>
      </c>
      <c r="D28" s="5">
        <f t="shared" si="1"/>
        <v>0</v>
      </c>
      <c r="E28" s="5">
        <f>B28+D28</f>
        <v>0</v>
      </c>
      <c r="H28" s="64">
        <f>E28</f>
        <v>0</v>
      </c>
      <c r="P28" s="17">
        <f>E28</f>
        <v>0</v>
      </c>
    </row>
    <row r="29" spans="1:16" x14ac:dyDescent="0.2">
      <c r="A29" s="27" t="s">
        <v>95</v>
      </c>
      <c r="B29"/>
      <c r="C29" s="1">
        <f t="shared" si="0"/>
        <v>0</v>
      </c>
      <c r="D29" s="5">
        <f t="shared" si="1"/>
        <v>0</v>
      </c>
      <c r="E29" s="5">
        <f t="shared" si="2"/>
        <v>0</v>
      </c>
      <c r="I29" s="65">
        <f>E29</f>
        <v>0</v>
      </c>
      <c r="P29" s="17">
        <f t="shared" si="3"/>
        <v>0</v>
      </c>
    </row>
    <row r="30" spans="1:16" x14ac:dyDescent="0.2">
      <c r="A30" s="27" t="s">
        <v>31</v>
      </c>
      <c r="B30">
        <v>2</v>
      </c>
      <c r="C30" s="1">
        <f t="shared" si="0"/>
        <v>2.0610057708161583E-4</v>
      </c>
      <c r="D30" s="5">
        <f t="shared" si="1"/>
        <v>0</v>
      </c>
      <c r="E30" s="5">
        <f t="shared" si="2"/>
        <v>2</v>
      </c>
      <c r="I30" s="65">
        <f>E30</f>
        <v>2</v>
      </c>
      <c r="P30" s="17">
        <f t="shared" si="3"/>
        <v>2</v>
      </c>
    </row>
    <row r="31" spans="1:16" x14ac:dyDescent="0.2">
      <c r="A31" s="27" t="s">
        <v>32</v>
      </c>
      <c r="B31"/>
      <c r="C31" s="1">
        <f t="shared" si="0"/>
        <v>0</v>
      </c>
      <c r="D31" s="5">
        <f t="shared" si="1"/>
        <v>0</v>
      </c>
      <c r="E31" s="5">
        <f>B31+D31</f>
        <v>0</v>
      </c>
      <c r="I31" s="65">
        <f>E31</f>
        <v>0</v>
      </c>
      <c r="P31" s="17">
        <f>E31</f>
        <v>0</v>
      </c>
    </row>
    <row r="32" spans="1:16" x14ac:dyDescent="0.2">
      <c r="A32" s="26" t="s">
        <v>227</v>
      </c>
      <c r="B32"/>
      <c r="C32" s="1">
        <f t="shared" si="0"/>
        <v>0</v>
      </c>
      <c r="D32" s="5">
        <f t="shared" si="1"/>
        <v>0</v>
      </c>
      <c r="E32" s="5">
        <f>B32+D32</f>
        <v>0</v>
      </c>
      <c r="H32" s="64">
        <f>E32</f>
        <v>0</v>
      </c>
      <c r="P32" s="17">
        <f>E32</f>
        <v>0</v>
      </c>
    </row>
    <row r="33" spans="1:16" x14ac:dyDescent="0.2">
      <c r="A33" s="29" t="s">
        <v>33</v>
      </c>
      <c r="B33"/>
      <c r="C33" s="1">
        <f t="shared" si="0"/>
        <v>0</v>
      </c>
      <c r="D33" s="5">
        <f t="shared" si="1"/>
        <v>0</v>
      </c>
      <c r="E33" s="5">
        <f t="shared" si="2"/>
        <v>0</v>
      </c>
      <c r="N33" s="66">
        <f>E33</f>
        <v>0</v>
      </c>
      <c r="P33" s="17">
        <f t="shared" si="3"/>
        <v>0</v>
      </c>
    </row>
    <row r="34" spans="1:16" x14ac:dyDescent="0.2">
      <c r="A34" s="30" t="s">
        <v>185</v>
      </c>
      <c r="B34"/>
      <c r="C34" s="1">
        <f t="shared" si="0"/>
        <v>0</v>
      </c>
      <c r="D34" s="5">
        <f t="shared" si="1"/>
        <v>0</v>
      </c>
      <c r="E34" s="5">
        <f>B34+D34</f>
        <v>0</v>
      </c>
      <c r="G34" s="67">
        <f>E34</f>
        <v>0</v>
      </c>
      <c r="P34" s="17">
        <f>E34</f>
        <v>0</v>
      </c>
    </row>
    <row r="35" spans="1:16" x14ac:dyDescent="0.2">
      <c r="A35" s="30" t="s">
        <v>102</v>
      </c>
      <c r="B35">
        <v>9</v>
      </c>
      <c r="C35" s="1">
        <f t="shared" si="0"/>
        <v>9.2745259686727126E-4</v>
      </c>
      <c r="D35" s="5">
        <f t="shared" si="1"/>
        <v>0</v>
      </c>
      <c r="E35" s="5">
        <f>B35+D35</f>
        <v>9</v>
      </c>
      <c r="G35" s="67">
        <f>E35</f>
        <v>9</v>
      </c>
      <c r="P35" s="17">
        <f t="shared" si="3"/>
        <v>9</v>
      </c>
    </row>
    <row r="36" spans="1:16" x14ac:dyDescent="0.2">
      <c r="A36" s="30" t="s">
        <v>34</v>
      </c>
      <c r="B36">
        <v>0</v>
      </c>
      <c r="C36" s="1">
        <f t="shared" si="0"/>
        <v>0</v>
      </c>
      <c r="D36" s="5">
        <f t="shared" si="1"/>
        <v>0</v>
      </c>
      <c r="E36" s="5">
        <f>B36+D36</f>
        <v>0</v>
      </c>
      <c r="G36" s="67">
        <f>E36</f>
        <v>0</v>
      </c>
      <c r="P36" s="17">
        <f>E36</f>
        <v>0</v>
      </c>
    </row>
    <row r="37" spans="1:16" x14ac:dyDescent="0.2">
      <c r="A37" s="28" t="s">
        <v>35</v>
      </c>
      <c r="B37">
        <v>12</v>
      </c>
      <c r="C37" s="1">
        <f t="shared" si="0"/>
        <v>1.2366034624896949E-3</v>
      </c>
      <c r="D37" s="5">
        <f t="shared" si="1"/>
        <v>0</v>
      </c>
      <c r="E37" s="5">
        <f t="shared" si="2"/>
        <v>12</v>
      </c>
      <c r="F37" s="68">
        <f>E37</f>
        <v>12</v>
      </c>
      <c r="P37" s="17">
        <f t="shared" si="3"/>
        <v>12</v>
      </c>
    </row>
    <row r="38" spans="1:16" x14ac:dyDescent="0.2">
      <c r="A38" s="30" t="s">
        <v>36</v>
      </c>
      <c r="B38">
        <v>0</v>
      </c>
      <c r="C38" s="1">
        <f t="shared" si="0"/>
        <v>0</v>
      </c>
      <c r="D38" s="5">
        <f t="shared" si="1"/>
        <v>0</v>
      </c>
      <c r="E38" s="5">
        <f t="shared" si="2"/>
        <v>0</v>
      </c>
      <c r="G38" s="67">
        <f>E38</f>
        <v>0</v>
      </c>
      <c r="P38" s="17">
        <f t="shared" si="3"/>
        <v>0</v>
      </c>
    </row>
    <row r="39" spans="1:16" x14ac:dyDescent="0.2">
      <c r="A39" s="30" t="s">
        <v>37</v>
      </c>
      <c r="B39">
        <v>14</v>
      </c>
      <c r="C39" s="1">
        <f t="shared" si="0"/>
        <v>1.4427040395713108E-3</v>
      </c>
      <c r="D39" s="5">
        <f t="shared" si="1"/>
        <v>0</v>
      </c>
      <c r="E39" s="5">
        <f>B39+D39</f>
        <v>14</v>
      </c>
      <c r="G39" s="67">
        <f>E39</f>
        <v>14</v>
      </c>
      <c r="P39" s="17">
        <f t="shared" si="3"/>
        <v>14</v>
      </c>
    </row>
    <row r="40" spans="1:16" x14ac:dyDescent="0.2">
      <c r="A40" s="30" t="s">
        <v>38</v>
      </c>
      <c r="B40"/>
      <c r="C40" s="1">
        <f t="shared" si="0"/>
        <v>0</v>
      </c>
      <c r="D40" s="5">
        <f t="shared" si="1"/>
        <v>0</v>
      </c>
      <c r="E40" s="5">
        <f t="shared" si="2"/>
        <v>0</v>
      </c>
      <c r="G40" s="67">
        <f>E40</f>
        <v>0</v>
      </c>
      <c r="P40" s="17">
        <f t="shared" si="3"/>
        <v>0</v>
      </c>
    </row>
    <row r="41" spans="1:16" x14ac:dyDescent="0.2">
      <c r="A41" s="30" t="s">
        <v>39</v>
      </c>
      <c r="B41"/>
      <c r="C41" s="1">
        <f t="shared" si="0"/>
        <v>0</v>
      </c>
      <c r="D41" s="5">
        <f t="shared" si="1"/>
        <v>0</v>
      </c>
      <c r="E41" s="5">
        <f t="shared" si="2"/>
        <v>0</v>
      </c>
      <c r="G41" s="67">
        <f>E41</f>
        <v>0</v>
      </c>
      <c r="P41" s="17">
        <f t="shared" si="3"/>
        <v>0</v>
      </c>
    </row>
    <row r="42" spans="1:16" x14ac:dyDescent="0.2">
      <c r="A42" s="28" t="s">
        <v>103</v>
      </c>
      <c r="B42">
        <v>41</v>
      </c>
      <c r="C42" s="1">
        <f t="shared" si="0"/>
        <v>4.2250618301731243E-3</v>
      </c>
      <c r="D42" s="5">
        <f t="shared" si="1"/>
        <v>0</v>
      </c>
      <c r="E42" s="5">
        <f t="shared" si="2"/>
        <v>41</v>
      </c>
      <c r="F42" s="68">
        <f t="shared" ref="F42:F47" si="5">E42</f>
        <v>41</v>
      </c>
      <c r="P42" s="17">
        <f t="shared" si="3"/>
        <v>41</v>
      </c>
    </row>
    <row r="43" spans="1:16" x14ac:dyDescent="0.2">
      <c r="A43" s="28" t="s">
        <v>40</v>
      </c>
      <c r="B43">
        <v>847</v>
      </c>
      <c r="C43" s="1">
        <f t="shared" si="0"/>
        <v>8.7283594394064301E-2</v>
      </c>
      <c r="D43" s="5">
        <f t="shared" si="1"/>
        <v>0</v>
      </c>
      <c r="E43" s="5">
        <f t="shared" si="2"/>
        <v>847</v>
      </c>
      <c r="F43" s="68">
        <f t="shared" si="5"/>
        <v>847</v>
      </c>
      <c r="P43" s="17">
        <f t="shared" si="3"/>
        <v>847</v>
      </c>
    </row>
    <row r="44" spans="1:16" x14ac:dyDescent="0.2">
      <c r="A44" s="28" t="s">
        <v>41</v>
      </c>
      <c r="B44">
        <v>1</v>
      </c>
      <c r="C44" s="1">
        <f t="shared" ref="C44:C75" si="6">B44/$B$99</f>
        <v>1.0305028854080792E-4</v>
      </c>
      <c r="D44" s="5">
        <f t="shared" ref="D44:D75" si="7">C44*$B$102</f>
        <v>0</v>
      </c>
      <c r="E44" s="5">
        <f t="shared" si="2"/>
        <v>1</v>
      </c>
      <c r="F44" s="68">
        <f t="shared" si="5"/>
        <v>1</v>
      </c>
      <c r="P44" s="17">
        <f t="shared" si="3"/>
        <v>1</v>
      </c>
    </row>
    <row r="45" spans="1:16" x14ac:dyDescent="0.2">
      <c r="A45" s="28" t="s">
        <v>42</v>
      </c>
      <c r="B45">
        <v>1</v>
      </c>
      <c r="C45" s="1">
        <f t="shared" si="6"/>
        <v>1.0305028854080792E-4</v>
      </c>
      <c r="D45" s="5">
        <f t="shared" si="7"/>
        <v>0</v>
      </c>
      <c r="E45" s="5">
        <f>B45+D45</f>
        <v>1</v>
      </c>
      <c r="F45" s="68">
        <f t="shared" si="5"/>
        <v>1</v>
      </c>
      <c r="P45" s="17">
        <f>E45</f>
        <v>1</v>
      </c>
    </row>
    <row r="46" spans="1:16" x14ac:dyDescent="0.2">
      <c r="A46" s="28" t="s">
        <v>43</v>
      </c>
      <c r="B46"/>
      <c r="C46" s="1">
        <f t="shared" si="6"/>
        <v>0</v>
      </c>
      <c r="D46" s="5">
        <f t="shared" si="7"/>
        <v>0</v>
      </c>
      <c r="E46" s="5">
        <f>B46+D46</f>
        <v>0</v>
      </c>
      <c r="F46" s="68">
        <f t="shared" si="5"/>
        <v>0</v>
      </c>
      <c r="P46" s="17">
        <f>E46</f>
        <v>0</v>
      </c>
    </row>
    <row r="47" spans="1:16" x14ac:dyDescent="0.2">
      <c r="A47" s="28" t="s">
        <v>104</v>
      </c>
      <c r="B47"/>
      <c r="C47" s="1">
        <f t="shared" si="6"/>
        <v>0</v>
      </c>
      <c r="D47" s="5">
        <f t="shared" si="7"/>
        <v>0</v>
      </c>
      <c r="E47" s="5">
        <f>B47+D47</f>
        <v>0</v>
      </c>
      <c r="F47" s="68">
        <f t="shared" si="5"/>
        <v>0</v>
      </c>
      <c r="P47" s="17">
        <f t="shared" si="3"/>
        <v>0</v>
      </c>
    </row>
    <row r="48" spans="1:16" x14ac:dyDescent="0.2">
      <c r="A48" s="30" t="s">
        <v>44</v>
      </c>
      <c r="B48">
        <v>2032</v>
      </c>
      <c r="C48" s="1">
        <f t="shared" si="6"/>
        <v>0.20939818631492169</v>
      </c>
      <c r="D48" s="5">
        <f t="shared" si="7"/>
        <v>0</v>
      </c>
      <c r="E48" s="5">
        <f t="shared" si="2"/>
        <v>2032</v>
      </c>
      <c r="G48" s="67">
        <f>E48</f>
        <v>2032</v>
      </c>
      <c r="P48" s="17">
        <f t="shared" si="3"/>
        <v>2032</v>
      </c>
    </row>
    <row r="49" spans="1:16" x14ac:dyDescent="0.2">
      <c r="A49" s="28" t="s">
        <v>45</v>
      </c>
      <c r="B49"/>
      <c r="C49" s="1">
        <f t="shared" si="6"/>
        <v>0</v>
      </c>
      <c r="D49" s="5">
        <f t="shared" si="7"/>
        <v>0</v>
      </c>
      <c r="E49" s="5">
        <f t="shared" si="2"/>
        <v>0</v>
      </c>
      <c r="F49" s="68">
        <f>E49</f>
        <v>0</v>
      </c>
      <c r="P49" s="17">
        <f t="shared" si="3"/>
        <v>0</v>
      </c>
    </row>
    <row r="50" spans="1:16" x14ac:dyDescent="0.2">
      <c r="A50" s="28" t="s">
        <v>46</v>
      </c>
      <c r="B50">
        <v>8</v>
      </c>
      <c r="C50" s="1">
        <f t="shared" si="6"/>
        <v>8.2440230832646333E-4</v>
      </c>
      <c r="D50" s="5">
        <f t="shared" si="7"/>
        <v>0</v>
      </c>
      <c r="E50" s="5">
        <f t="shared" si="2"/>
        <v>8</v>
      </c>
      <c r="F50" s="68">
        <f>E50</f>
        <v>8</v>
      </c>
      <c r="P50" s="17">
        <f t="shared" si="3"/>
        <v>8</v>
      </c>
    </row>
    <row r="51" spans="1:16" x14ac:dyDescent="0.2">
      <c r="A51" s="28" t="s">
        <v>47</v>
      </c>
      <c r="B51"/>
      <c r="C51" s="1">
        <f t="shared" si="6"/>
        <v>0</v>
      </c>
      <c r="D51" s="5">
        <f t="shared" si="7"/>
        <v>0</v>
      </c>
      <c r="E51" s="5">
        <f t="shared" si="2"/>
        <v>0</v>
      </c>
      <c r="F51" s="68">
        <f>E51</f>
        <v>0</v>
      </c>
      <c r="P51" s="17">
        <f t="shared" si="3"/>
        <v>0</v>
      </c>
    </row>
    <row r="52" spans="1:16" x14ac:dyDescent="0.2">
      <c r="A52" s="28" t="s">
        <v>48</v>
      </c>
      <c r="B52"/>
      <c r="C52" s="1">
        <f t="shared" si="6"/>
        <v>0</v>
      </c>
      <c r="D52" s="5">
        <f t="shared" si="7"/>
        <v>0</v>
      </c>
      <c r="E52" s="5">
        <f>B52+D52</f>
        <v>0</v>
      </c>
      <c r="F52" s="68">
        <f>E52</f>
        <v>0</v>
      </c>
      <c r="P52" s="17">
        <f t="shared" si="3"/>
        <v>0</v>
      </c>
    </row>
    <row r="53" spans="1:16" x14ac:dyDescent="0.2">
      <c r="A53" s="92" t="s">
        <v>49</v>
      </c>
      <c r="B53">
        <v>5702</v>
      </c>
      <c r="C53" s="1">
        <f t="shared" si="6"/>
        <v>0.58759274525968674</v>
      </c>
      <c r="D53" s="5">
        <f t="shared" si="7"/>
        <v>0</v>
      </c>
      <c r="E53" s="5">
        <f t="shared" si="2"/>
        <v>5702</v>
      </c>
      <c r="G53" s="73"/>
      <c r="O53" s="91">
        <f>E53</f>
        <v>5702</v>
      </c>
      <c r="P53" s="17"/>
    </row>
    <row r="54" spans="1:16" x14ac:dyDescent="0.2">
      <c r="A54" s="28" t="s">
        <v>50</v>
      </c>
      <c r="B54">
        <v>77</v>
      </c>
      <c r="C54" s="1">
        <f t="shared" si="6"/>
        <v>7.9348722176422089E-3</v>
      </c>
      <c r="D54" s="5">
        <f t="shared" si="7"/>
        <v>0</v>
      </c>
      <c r="E54" s="5">
        <f>B54+D54</f>
        <v>77</v>
      </c>
      <c r="F54" s="68">
        <f>E54</f>
        <v>77</v>
      </c>
      <c r="P54" s="17">
        <f t="shared" ref="P54" si="8">E54</f>
        <v>77</v>
      </c>
    </row>
    <row r="55" spans="1:16" x14ac:dyDescent="0.2">
      <c r="A55" s="28" t="s">
        <v>51</v>
      </c>
      <c r="B55">
        <v>0</v>
      </c>
      <c r="C55" s="1">
        <f t="shared" si="6"/>
        <v>0</v>
      </c>
      <c r="D55" s="5">
        <f t="shared" si="7"/>
        <v>0</v>
      </c>
      <c r="E55" s="5">
        <f>B55+D55</f>
        <v>0</v>
      </c>
      <c r="F55" s="68">
        <f>E55</f>
        <v>0</v>
      </c>
      <c r="P55" s="17">
        <f t="shared" si="3"/>
        <v>0</v>
      </c>
    </row>
    <row r="56" spans="1:16" x14ac:dyDescent="0.2">
      <c r="A56" s="30" t="s">
        <v>52</v>
      </c>
      <c r="B56">
        <v>688</v>
      </c>
      <c r="C56" s="1">
        <f t="shared" si="6"/>
        <v>7.0898598516075842E-2</v>
      </c>
      <c r="D56" s="5">
        <f t="shared" si="7"/>
        <v>0</v>
      </c>
      <c r="E56" s="5">
        <f t="shared" si="2"/>
        <v>688</v>
      </c>
      <c r="G56" s="67">
        <f>E56</f>
        <v>688</v>
      </c>
      <c r="P56" s="17">
        <f t="shared" si="3"/>
        <v>688</v>
      </c>
    </row>
    <row r="57" spans="1:16" x14ac:dyDescent="0.2">
      <c r="A57" s="28" t="s">
        <v>53</v>
      </c>
      <c r="B57">
        <v>23</v>
      </c>
      <c r="C57" s="1">
        <f t="shared" si="6"/>
        <v>2.370156636438582E-3</v>
      </c>
      <c r="D57" s="5">
        <f t="shared" si="7"/>
        <v>0</v>
      </c>
      <c r="E57" s="5">
        <f t="shared" si="2"/>
        <v>23</v>
      </c>
      <c r="F57" s="68">
        <f>E57</f>
        <v>23</v>
      </c>
      <c r="P57" s="17">
        <f t="shared" si="3"/>
        <v>23</v>
      </c>
    </row>
    <row r="58" spans="1:16" x14ac:dyDescent="0.2">
      <c r="A58" s="28" t="s">
        <v>54</v>
      </c>
      <c r="B58">
        <v>112</v>
      </c>
      <c r="C58" s="1">
        <f t="shared" si="6"/>
        <v>1.1541632316570486E-2</v>
      </c>
      <c r="D58" s="5">
        <f t="shared" si="7"/>
        <v>0</v>
      </c>
      <c r="E58" s="5">
        <f t="shared" si="2"/>
        <v>112</v>
      </c>
      <c r="F58" s="68">
        <f>E58</f>
        <v>112</v>
      </c>
      <c r="P58" s="17">
        <f t="shared" si="3"/>
        <v>112</v>
      </c>
    </row>
    <row r="59" spans="1:16" x14ac:dyDescent="0.2">
      <c r="A59" s="28" t="s">
        <v>55</v>
      </c>
      <c r="B59"/>
      <c r="C59" s="1">
        <f t="shared" si="6"/>
        <v>0</v>
      </c>
      <c r="D59" s="5">
        <f t="shared" si="7"/>
        <v>0</v>
      </c>
      <c r="E59" s="5">
        <f t="shared" si="2"/>
        <v>0</v>
      </c>
      <c r="F59" s="68">
        <f>E59</f>
        <v>0</v>
      </c>
      <c r="P59" s="17">
        <f t="shared" si="3"/>
        <v>0</v>
      </c>
    </row>
    <row r="60" spans="1:16" x14ac:dyDescent="0.2">
      <c r="A60" s="26" t="s">
        <v>56</v>
      </c>
      <c r="B60"/>
      <c r="C60" s="1">
        <f t="shared" si="6"/>
        <v>0</v>
      </c>
      <c r="D60" s="5">
        <f t="shared" si="7"/>
        <v>0</v>
      </c>
      <c r="E60" s="5">
        <f t="shared" si="2"/>
        <v>0</v>
      </c>
      <c r="H60" s="64">
        <f>E60</f>
        <v>0</v>
      </c>
      <c r="P60" s="17">
        <f t="shared" si="3"/>
        <v>0</v>
      </c>
    </row>
    <row r="61" spans="1:16" x14ac:dyDescent="0.2">
      <c r="A61" s="26" t="s">
        <v>57</v>
      </c>
      <c r="B61">
        <v>2</v>
      </c>
      <c r="C61" s="1">
        <f t="shared" si="6"/>
        <v>2.0610057708161583E-4</v>
      </c>
      <c r="D61" s="5">
        <f t="shared" si="7"/>
        <v>0</v>
      </c>
      <c r="E61" s="5">
        <f>B61+D61</f>
        <v>2</v>
      </c>
      <c r="H61" s="64">
        <f t="shared" ref="H61:H67" si="9">E61</f>
        <v>2</v>
      </c>
      <c r="P61" s="17">
        <f t="shared" si="3"/>
        <v>2</v>
      </c>
    </row>
    <row r="62" spans="1:16" x14ac:dyDescent="0.2">
      <c r="A62" s="26" t="s">
        <v>105</v>
      </c>
      <c r="B62"/>
      <c r="C62" s="1">
        <f t="shared" si="6"/>
        <v>0</v>
      </c>
      <c r="D62" s="5">
        <f t="shared" si="7"/>
        <v>0</v>
      </c>
      <c r="E62" s="5">
        <f>B62+D62</f>
        <v>0</v>
      </c>
      <c r="H62" s="64">
        <f>E62</f>
        <v>0</v>
      </c>
      <c r="P62" s="17">
        <f t="shared" si="3"/>
        <v>0</v>
      </c>
    </row>
    <row r="63" spans="1:16" x14ac:dyDescent="0.2">
      <c r="A63" s="26" t="s">
        <v>58</v>
      </c>
      <c r="B63"/>
      <c r="C63" s="1">
        <f t="shared" si="6"/>
        <v>0</v>
      </c>
      <c r="D63" s="5">
        <f t="shared" si="7"/>
        <v>0</v>
      </c>
      <c r="E63" s="5">
        <f t="shared" si="2"/>
        <v>0</v>
      </c>
      <c r="H63" s="64">
        <f t="shared" si="9"/>
        <v>0</v>
      </c>
      <c r="P63" s="17">
        <f t="shared" si="3"/>
        <v>0</v>
      </c>
    </row>
    <row r="64" spans="1:16" x14ac:dyDescent="0.2">
      <c r="A64" s="26" t="s">
        <v>59</v>
      </c>
      <c r="B64">
        <v>3</v>
      </c>
      <c r="C64" s="1">
        <f t="shared" si="6"/>
        <v>3.0915086562242374E-4</v>
      </c>
      <c r="D64" s="5">
        <f t="shared" si="7"/>
        <v>0</v>
      </c>
      <c r="E64" s="5">
        <f t="shared" si="2"/>
        <v>3</v>
      </c>
      <c r="H64" s="64">
        <f t="shared" si="9"/>
        <v>3</v>
      </c>
      <c r="P64" s="17">
        <f t="shared" si="3"/>
        <v>3</v>
      </c>
    </row>
    <row r="65" spans="1:16" x14ac:dyDescent="0.2">
      <c r="A65" s="26" t="s">
        <v>60</v>
      </c>
      <c r="B65">
        <v>18</v>
      </c>
      <c r="C65" s="1">
        <f t="shared" si="6"/>
        <v>1.8549051937345425E-3</v>
      </c>
      <c r="D65" s="5">
        <f t="shared" si="7"/>
        <v>0</v>
      </c>
      <c r="E65" s="5">
        <f t="shared" si="2"/>
        <v>18</v>
      </c>
      <c r="H65" s="64">
        <f t="shared" si="9"/>
        <v>18</v>
      </c>
      <c r="P65" s="17">
        <f t="shared" si="3"/>
        <v>18</v>
      </c>
    </row>
    <row r="66" spans="1:16" x14ac:dyDescent="0.2">
      <c r="A66" s="26" t="s">
        <v>61</v>
      </c>
      <c r="B66">
        <v>18</v>
      </c>
      <c r="C66" s="1">
        <f t="shared" si="6"/>
        <v>1.8549051937345425E-3</v>
      </c>
      <c r="D66" s="5">
        <f t="shared" si="7"/>
        <v>0</v>
      </c>
      <c r="E66" s="5">
        <f t="shared" si="2"/>
        <v>18</v>
      </c>
      <c r="H66" s="64">
        <f t="shared" si="9"/>
        <v>18</v>
      </c>
      <c r="P66" s="17">
        <f t="shared" si="3"/>
        <v>18</v>
      </c>
    </row>
    <row r="67" spans="1:16" x14ac:dyDescent="0.2">
      <c r="A67" s="26" t="s">
        <v>62</v>
      </c>
      <c r="B67"/>
      <c r="C67" s="1">
        <f t="shared" si="6"/>
        <v>0</v>
      </c>
      <c r="D67" s="5">
        <f t="shared" si="7"/>
        <v>0</v>
      </c>
      <c r="E67" s="5">
        <f t="shared" si="2"/>
        <v>0</v>
      </c>
      <c r="H67" s="64">
        <f t="shared" si="9"/>
        <v>0</v>
      </c>
      <c r="P67" s="17">
        <f t="shared" si="3"/>
        <v>0</v>
      </c>
    </row>
    <row r="68" spans="1:16" x14ac:dyDescent="0.2">
      <c r="A68" s="27" t="s">
        <v>63</v>
      </c>
      <c r="B68"/>
      <c r="C68" s="1">
        <f t="shared" si="6"/>
        <v>0</v>
      </c>
      <c r="D68" s="5">
        <f t="shared" si="7"/>
        <v>0</v>
      </c>
      <c r="E68" s="5">
        <f t="shared" si="2"/>
        <v>0</v>
      </c>
      <c r="I68" s="65">
        <f>E68</f>
        <v>0</v>
      </c>
      <c r="P68" s="17">
        <f t="shared" si="3"/>
        <v>0</v>
      </c>
    </row>
    <row r="69" spans="1:16" x14ac:dyDescent="0.2">
      <c r="A69" s="27" t="s">
        <v>106</v>
      </c>
      <c r="B69"/>
      <c r="C69" s="1">
        <f t="shared" si="6"/>
        <v>0</v>
      </c>
      <c r="D69" s="5">
        <f t="shared" si="7"/>
        <v>0</v>
      </c>
      <c r="E69" s="5">
        <f>B69+D69</f>
        <v>0</v>
      </c>
      <c r="I69" s="65">
        <f>E69</f>
        <v>0</v>
      </c>
      <c r="P69" s="17">
        <f>E69</f>
        <v>0</v>
      </c>
    </row>
    <row r="70" spans="1:16" x14ac:dyDescent="0.2">
      <c r="A70" s="27" t="s">
        <v>107</v>
      </c>
      <c r="B70"/>
      <c r="C70" s="1">
        <f t="shared" si="6"/>
        <v>0</v>
      </c>
      <c r="D70" s="5">
        <f t="shared" si="7"/>
        <v>0</v>
      </c>
      <c r="E70" s="5">
        <f>B70+D70</f>
        <v>0</v>
      </c>
      <c r="I70" s="65">
        <f t="shared" ref="I70:I79" si="10">E70</f>
        <v>0</v>
      </c>
      <c r="P70" s="17">
        <f t="shared" si="3"/>
        <v>0</v>
      </c>
    </row>
    <row r="71" spans="1:16" x14ac:dyDescent="0.2">
      <c r="A71" s="27" t="s">
        <v>108</v>
      </c>
      <c r="B71"/>
      <c r="C71" s="1">
        <f t="shared" si="6"/>
        <v>0</v>
      </c>
      <c r="D71" s="5">
        <f t="shared" si="7"/>
        <v>0</v>
      </c>
      <c r="E71" s="5">
        <f t="shared" si="2"/>
        <v>0</v>
      </c>
      <c r="I71" s="65">
        <f t="shared" si="10"/>
        <v>0</v>
      </c>
      <c r="P71" s="17">
        <f t="shared" si="3"/>
        <v>0</v>
      </c>
    </row>
    <row r="72" spans="1:16" x14ac:dyDescent="0.2">
      <c r="A72" s="27" t="s">
        <v>66</v>
      </c>
      <c r="B72"/>
      <c r="C72" s="1">
        <f t="shared" si="6"/>
        <v>0</v>
      </c>
      <c r="D72" s="5">
        <f t="shared" si="7"/>
        <v>0</v>
      </c>
      <c r="E72" s="5">
        <f>B72+D72</f>
        <v>0</v>
      </c>
      <c r="I72" s="65">
        <f t="shared" si="10"/>
        <v>0</v>
      </c>
      <c r="P72" s="17">
        <f t="shared" si="3"/>
        <v>0</v>
      </c>
    </row>
    <row r="73" spans="1:16" x14ac:dyDescent="0.2">
      <c r="A73" s="27" t="s">
        <v>120</v>
      </c>
      <c r="B73"/>
      <c r="C73" s="1">
        <f t="shared" si="6"/>
        <v>0</v>
      </c>
      <c r="D73" s="5">
        <f t="shared" si="7"/>
        <v>0</v>
      </c>
      <c r="E73" s="5">
        <f>B73+D73</f>
        <v>0</v>
      </c>
      <c r="I73" s="65">
        <f>E73</f>
        <v>0</v>
      </c>
      <c r="P73" s="17">
        <f>E73</f>
        <v>0</v>
      </c>
    </row>
    <row r="74" spans="1:16" x14ac:dyDescent="0.2">
      <c r="A74" s="27" t="s">
        <v>179</v>
      </c>
      <c r="B74"/>
      <c r="C74" s="1">
        <f t="shared" si="6"/>
        <v>0</v>
      </c>
      <c r="D74" s="5">
        <f t="shared" si="7"/>
        <v>0</v>
      </c>
      <c r="E74" s="5">
        <f>B74+D74</f>
        <v>0</v>
      </c>
      <c r="I74" s="65">
        <f t="shared" si="10"/>
        <v>0</v>
      </c>
      <c r="P74" s="17">
        <f t="shared" si="3"/>
        <v>0</v>
      </c>
    </row>
    <row r="75" spans="1:16" x14ac:dyDescent="0.2">
      <c r="A75" s="27" t="s">
        <v>200</v>
      </c>
      <c r="B75"/>
      <c r="C75" s="1">
        <f t="shared" si="6"/>
        <v>0</v>
      </c>
      <c r="D75" s="5">
        <f t="shared" si="7"/>
        <v>0</v>
      </c>
      <c r="E75" s="5">
        <f t="shared" si="2"/>
        <v>0</v>
      </c>
      <c r="I75" s="65">
        <f t="shared" si="10"/>
        <v>0</v>
      </c>
      <c r="P75" s="17">
        <f t="shared" si="3"/>
        <v>0</v>
      </c>
    </row>
    <row r="76" spans="1:16" x14ac:dyDescent="0.2">
      <c r="A76" s="27" t="s">
        <v>68</v>
      </c>
      <c r="B76">
        <v>4</v>
      </c>
      <c r="C76" s="1">
        <f t="shared" ref="C76:C78" si="11">B76/$B$99</f>
        <v>4.1220115416323167E-4</v>
      </c>
      <c r="D76" s="5">
        <f t="shared" ref="D76:D78" si="12">C76*$B$102</f>
        <v>0</v>
      </c>
      <c r="E76" s="5">
        <f>B76+D76</f>
        <v>4</v>
      </c>
      <c r="I76" s="65">
        <f>E76</f>
        <v>4</v>
      </c>
      <c r="P76" s="17">
        <f>E76</f>
        <v>4</v>
      </c>
    </row>
    <row r="77" spans="1:16" x14ac:dyDescent="0.2">
      <c r="A77" s="27" t="s">
        <v>122</v>
      </c>
      <c r="B77"/>
      <c r="C77" s="1">
        <f t="shared" si="11"/>
        <v>0</v>
      </c>
      <c r="D77" s="5">
        <f t="shared" si="12"/>
        <v>0</v>
      </c>
      <c r="E77" s="5">
        <f t="shared" si="2"/>
        <v>0</v>
      </c>
      <c r="I77" s="65">
        <f t="shared" si="10"/>
        <v>0</v>
      </c>
      <c r="P77" s="17">
        <f t="shared" si="3"/>
        <v>0</v>
      </c>
    </row>
    <row r="78" spans="1:16" x14ac:dyDescent="0.2">
      <c r="A78" s="27" t="s">
        <v>239</v>
      </c>
      <c r="B78"/>
      <c r="C78" s="1">
        <f t="shared" si="11"/>
        <v>0</v>
      </c>
      <c r="D78" s="5">
        <f t="shared" si="12"/>
        <v>0</v>
      </c>
      <c r="E78" s="5">
        <f t="shared" si="2"/>
        <v>0</v>
      </c>
      <c r="I78" s="65">
        <f t="shared" si="10"/>
        <v>0</v>
      </c>
      <c r="P78" s="17">
        <f t="shared" si="3"/>
        <v>0</v>
      </c>
    </row>
    <row r="79" spans="1:16" x14ac:dyDescent="0.2">
      <c r="A79" s="27" t="s">
        <v>123</v>
      </c>
      <c r="B79"/>
      <c r="C79" s="1">
        <f t="shared" ref="C79:C97" si="13">B79/$B$99</f>
        <v>0</v>
      </c>
      <c r="D79" s="5">
        <f t="shared" ref="D79:D97" si="14">C79*$B$102</f>
        <v>0</v>
      </c>
      <c r="E79" s="5">
        <f t="shared" si="2"/>
        <v>0</v>
      </c>
      <c r="I79" s="65">
        <f t="shared" si="10"/>
        <v>0</v>
      </c>
      <c r="P79" s="17">
        <f t="shared" si="3"/>
        <v>0</v>
      </c>
    </row>
    <row r="80" spans="1:16" x14ac:dyDescent="0.2">
      <c r="A80" s="82" t="s">
        <v>174</v>
      </c>
      <c r="B80">
        <v>1</v>
      </c>
      <c r="C80" s="1">
        <f t="shared" si="13"/>
        <v>1.0305028854080792E-4</v>
      </c>
      <c r="D80" s="5">
        <f t="shared" si="14"/>
        <v>0</v>
      </c>
      <c r="E80" s="5">
        <f>B80+D80</f>
        <v>1</v>
      </c>
      <c r="I80" s="73"/>
      <c r="L80" s="70">
        <f t="shared" ref="L80:L86" si="15">E80</f>
        <v>1</v>
      </c>
      <c r="P80" s="17">
        <f t="shared" si="3"/>
        <v>1</v>
      </c>
    </row>
    <row r="81" spans="1:16" x14ac:dyDescent="0.2">
      <c r="A81" s="32" t="s">
        <v>187</v>
      </c>
      <c r="B81"/>
      <c r="C81" s="1">
        <f t="shared" si="13"/>
        <v>0</v>
      </c>
      <c r="D81" s="5">
        <f t="shared" si="14"/>
        <v>0</v>
      </c>
      <c r="E81" s="5">
        <f t="shared" si="2"/>
        <v>0</v>
      </c>
      <c r="I81" s="6"/>
      <c r="L81" s="70">
        <f t="shared" si="15"/>
        <v>0</v>
      </c>
      <c r="P81" s="17">
        <f t="shared" si="3"/>
        <v>0</v>
      </c>
    </row>
    <row r="82" spans="1:16" x14ac:dyDescent="0.2">
      <c r="A82" s="32" t="s">
        <v>73</v>
      </c>
      <c r="B82">
        <v>44</v>
      </c>
      <c r="C82" s="1">
        <f t="shared" si="13"/>
        <v>4.5342126957955481E-3</v>
      </c>
      <c r="D82" s="5">
        <f t="shared" si="14"/>
        <v>0</v>
      </c>
      <c r="E82" s="5">
        <f t="shared" si="2"/>
        <v>44</v>
      </c>
      <c r="L82" s="70">
        <f t="shared" si="15"/>
        <v>44</v>
      </c>
      <c r="P82" s="17">
        <f t="shared" si="3"/>
        <v>44</v>
      </c>
    </row>
    <row r="83" spans="1:16" x14ac:dyDescent="0.2">
      <c r="A83" s="32" t="s">
        <v>74</v>
      </c>
      <c r="B83"/>
      <c r="C83" s="1">
        <f t="shared" si="13"/>
        <v>0</v>
      </c>
      <c r="D83" s="5">
        <f t="shared" si="14"/>
        <v>0</v>
      </c>
      <c r="E83" s="5">
        <f t="shared" si="2"/>
        <v>0</v>
      </c>
      <c r="L83" s="70">
        <f t="shared" si="15"/>
        <v>0</v>
      </c>
      <c r="P83" s="17">
        <f t="shared" si="3"/>
        <v>0</v>
      </c>
    </row>
    <row r="84" spans="1:16" x14ac:dyDescent="0.2">
      <c r="A84" s="32" t="s">
        <v>176</v>
      </c>
      <c r="B84"/>
      <c r="C84" s="1">
        <f t="shared" si="13"/>
        <v>0</v>
      </c>
      <c r="D84" s="5">
        <f t="shared" si="14"/>
        <v>0</v>
      </c>
      <c r="E84" s="5">
        <f t="shared" ref="E84:E92" si="16">B84+D84</f>
        <v>0</v>
      </c>
      <c r="L84" s="70">
        <f t="shared" si="15"/>
        <v>0</v>
      </c>
      <c r="P84" s="17">
        <f t="shared" si="3"/>
        <v>0</v>
      </c>
    </row>
    <row r="85" spans="1:16" x14ac:dyDescent="0.2">
      <c r="A85" s="32" t="s">
        <v>121</v>
      </c>
      <c r="B85"/>
      <c r="C85" s="1">
        <f t="shared" si="13"/>
        <v>0</v>
      </c>
      <c r="D85" s="5">
        <f t="shared" si="14"/>
        <v>0</v>
      </c>
      <c r="E85" s="5">
        <f t="shared" si="16"/>
        <v>0</v>
      </c>
      <c r="L85" s="70">
        <f t="shared" si="15"/>
        <v>0</v>
      </c>
      <c r="P85" s="17">
        <f t="shared" si="3"/>
        <v>0</v>
      </c>
    </row>
    <row r="86" spans="1:16" x14ac:dyDescent="0.2">
      <c r="A86" s="32" t="s">
        <v>201</v>
      </c>
      <c r="B86">
        <v>22</v>
      </c>
      <c r="C86" s="1">
        <f t="shared" si="13"/>
        <v>2.267106347897774E-3</v>
      </c>
      <c r="D86" s="5">
        <f t="shared" si="14"/>
        <v>0</v>
      </c>
      <c r="E86" s="5">
        <f t="shared" si="16"/>
        <v>22</v>
      </c>
      <c r="L86" s="70">
        <f t="shared" si="15"/>
        <v>22</v>
      </c>
      <c r="P86" s="17">
        <f t="shared" si="3"/>
        <v>22</v>
      </c>
    </row>
    <row r="87" spans="1:16" x14ac:dyDescent="0.2">
      <c r="A87" s="32" t="s">
        <v>180</v>
      </c>
      <c r="B87"/>
      <c r="C87" s="1">
        <f t="shared" si="13"/>
        <v>0</v>
      </c>
      <c r="D87" s="5">
        <f t="shared" si="14"/>
        <v>0</v>
      </c>
      <c r="E87" s="5">
        <f>B87+D87</f>
        <v>0</v>
      </c>
      <c r="L87" s="70">
        <f>E87</f>
        <v>0</v>
      </c>
      <c r="P87" s="17">
        <f>E87</f>
        <v>0</v>
      </c>
    </row>
    <row r="88" spans="1:16" x14ac:dyDescent="0.2">
      <c r="A88" s="31" t="s">
        <v>127</v>
      </c>
      <c r="B88"/>
      <c r="C88" s="1">
        <f t="shared" si="13"/>
        <v>0</v>
      </c>
      <c r="D88" s="5">
        <f t="shared" si="14"/>
        <v>0</v>
      </c>
      <c r="E88" s="5">
        <f t="shared" si="16"/>
        <v>0</v>
      </c>
      <c r="J88" s="69">
        <f>E88</f>
        <v>0</v>
      </c>
      <c r="L88" s="6"/>
      <c r="P88" s="17">
        <f t="shared" si="3"/>
        <v>0</v>
      </c>
    </row>
    <row r="89" spans="1:16" x14ac:dyDescent="0.2">
      <c r="A89" s="31" t="s">
        <v>213</v>
      </c>
      <c r="B89">
        <v>10</v>
      </c>
      <c r="C89" s="1">
        <f t="shared" si="13"/>
        <v>1.0305028854080791E-3</v>
      </c>
      <c r="D89" s="5">
        <f t="shared" si="14"/>
        <v>0</v>
      </c>
      <c r="E89" s="5">
        <f>B89+D89</f>
        <v>10</v>
      </c>
      <c r="J89" s="69">
        <f>E89</f>
        <v>10</v>
      </c>
      <c r="L89" s="6"/>
      <c r="P89" s="17">
        <f>E89</f>
        <v>10</v>
      </c>
    </row>
    <row r="90" spans="1:16" x14ac:dyDescent="0.2">
      <c r="A90" s="31" t="s">
        <v>214</v>
      </c>
      <c r="B90"/>
      <c r="C90" s="1">
        <f t="shared" si="13"/>
        <v>0</v>
      </c>
      <c r="D90" s="5">
        <f t="shared" si="14"/>
        <v>0</v>
      </c>
      <c r="E90" s="5">
        <f>B90+D90</f>
        <v>0</v>
      </c>
      <c r="J90" s="69">
        <f>E90</f>
        <v>0</v>
      </c>
      <c r="L90" s="6"/>
      <c r="P90" s="17">
        <f>E90</f>
        <v>0</v>
      </c>
    </row>
    <row r="91" spans="1:16" x14ac:dyDescent="0.2">
      <c r="A91" s="31" t="s">
        <v>76</v>
      </c>
      <c r="B91"/>
      <c r="C91" s="1">
        <f t="shared" si="13"/>
        <v>0</v>
      </c>
      <c r="D91" s="5">
        <f t="shared" si="14"/>
        <v>0</v>
      </c>
      <c r="E91" s="5">
        <f t="shared" si="16"/>
        <v>0</v>
      </c>
      <c r="J91" s="69">
        <f>E91</f>
        <v>0</v>
      </c>
      <c r="L91" s="6"/>
      <c r="P91" s="17">
        <f t="shared" si="3"/>
        <v>0</v>
      </c>
    </row>
    <row r="92" spans="1:16" x14ac:dyDescent="0.2">
      <c r="A92" s="33" t="s">
        <v>77</v>
      </c>
      <c r="B92"/>
      <c r="C92" s="1">
        <f t="shared" si="13"/>
        <v>0</v>
      </c>
      <c r="D92" s="5">
        <f t="shared" si="14"/>
        <v>0</v>
      </c>
      <c r="E92" s="5">
        <f t="shared" si="16"/>
        <v>0</v>
      </c>
      <c r="K92" s="71">
        <f>E92</f>
        <v>0</v>
      </c>
      <c r="P92" s="17">
        <f t="shared" si="3"/>
        <v>0</v>
      </c>
    </row>
    <row r="93" spans="1:16" x14ac:dyDescent="0.2">
      <c r="A93" s="33" t="s">
        <v>247</v>
      </c>
      <c r="B93"/>
      <c r="C93" s="1">
        <f t="shared" si="13"/>
        <v>0</v>
      </c>
      <c r="D93" s="5">
        <f t="shared" si="14"/>
        <v>0</v>
      </c>
      <c r="E93" s="5">
        <f>B93+D93</f>
        <v>0</v>
      </c>
      <c r="K93" s="71">
        <f>E93</f>
        <v>0</v>
      </c>
      <c r="P93" s="17">
        <f t="shared" si="3"/>
        <v>0</v>
      </c>
    </row>
    <row r="94" spans="1:16" x14ac:dyDescent="0.2">
      <c r="A94" s="33" t="s">
        <v>188</v>
      </c>
      <c r="B94"/>
      <c r="C94" s="1">
        <f t="shared" si="13"/>
        <v>0</v>
      </c>
      <c r="D94" s="5">
        <f t="shared" si="14"/>
        <v>0</v>
      </c>
      <c r="E94" s="5">
        <f>B94+D94</f>
        <v>0</v>
      </c>
      <c r="K94" s="71">
        <f>E94</f>
        <v>0</v>
      </c>
      <c r="P94" s="17">
        <f t="shared" si="3"/>
        <v>0</v>
      </c>
    </row>
    <row r="95" spans="1:16" x14ac:dyDescent="0.2">
      <c r="A95" s="33" t="s">
        <v>189</v>
      </c>
      <c r="B95"/>
      <c r="C95" s="1">
        <f t="shared" si="13"/>
        <v>0</v>
      </c>
      <c r="D95" s="5">
        <f t="shared" si="14"/>
        <v>0</v>
      </c>
      <c r="E95" s="5">
        <f>B95+D95</f>
        <v>0</v>
      </c>
      <c r="K95" s="71">
        <f>E95</f>
        <v>0</v>
      </c>
      <c r="P95" s="17">
        <f t="shared" si="3"/>
        <v>0</v>
      </c>
    </row>
    <row r="96" spans="1:16" x14ac:dyDescent="0.2">
      <c r="A96" s="29" t="s">
        <v>78</v>
      </c>
      <c r="B96"/>
      <c r="C96" s="1">
        <f t="shared" si="13"/>
        <v>0</v>
      </c>
      <c r="D96" s="5">
        <f t="shared" si="14"/>
        <v>0</v>
      </c>
      <c r="E96" s="5">
        <f>B96+D96</f>
        <v>0</v>
      </c>
      <c r="K96" s="73"/>
      <c r="N96" s="66">
        <f>E96</f>
        <v>0</v>
      </c>
      <c r="P96" s="17">
        <f t="shared" si="3"/>
        <v>0</v>
      </c>
    </row>
    <row r="97" spans="1:16" x14ac:dyDescent="0.2">
      <c r="A97" s="29" t="s">
        <v>33</v>
      </c>
      <c r="B97"/>
      <c r="C97" s="1">
        <f t="shared" si="13"/>
        <v>0</v>
      </c>
      <c r="D97" s="5">
        <f t="shared" si="14"/>
        <v>0</v>
      </c>
      <c r="E97" s="5">
        <f>B97+D97</f>
        <v>0</v>
      </c>
      <c r="K97" s="73"/>
      <c r="N97" s="66">
        <f>E97</f>
        <v>0</v>
      </c>
      <c r="P97" s="17">
        <f>E97</f>
        <v>0</v>
      </c>
    </row>
    <row r="98" spans="1:16" x14ac:dyDescent="0.2">
      <c r="A98"/>
      <c r="B98" s="16"/>
    </row>
    <row r="99" spans="1:16" x14ac:dyDescent="0.2">
      <c r="A99" s="1" t="s">
        <v>21</v>
      </c>
      <c r="B99" s="16">
        <f>SUM(B12:B96)</f>
        <v>9704</v>
      </c>
      <c r="C99" s="1">
        <f>B99/$B$100</f>
        <v>1</v>
      </c>
      <c r="E99" s="5">
        <f>SUM(E12:E98)</f>
        <v>9704</v>
      </c>
      <c r="F99" s="34">
        <f>SUM(F12:F98)</f>
        <v>1122</v>
      </c>
      <c r="G99" s="35">
        <f>SUM(G13:G98)</f>
        <v>2743</v>
      </c>
      <c r="H99" s="74">
        <f>SUM(H12:H98)</f>
        <v>42</v>
      </c>
      <c r="I99" s="37">
        <f t="shared" ref="I99:O99" si="17">SUM(I13:I98)</f>
        <v>18</v>
      </c>
      <c r="J99" s="38">
        <f t="shared" si="17"/>
        <v>10</v>
      </c>
      <c r="K99" s="39">
        <f t="shared" si="17"/>
        <v>0</v>
      </c>
      <c r="L99" s="40">
        <f t="shared" si="17"/>
        <v>67</v>
      </c>
      <c r="M99" s="41">
        <f t="shared" si="17"/>
        <v>0</v>
      </c>
      <c r="N99" s="42">
        <f t="shared" si="17"/>
        <v>0</v>
      </c>
      <c r="O99" s="75">
        <f t="shared" si="17"/>
        <v>5702</v>
      </c>
      <c r="P99" s="5">
        <f>SUM(P12:P98)</f>
        <v>4002</v>
      </c>
    </row>
    <row r="100" spans="1:16" x14ac:dyDescent="0.2">
      <c r="A100" s="1" t="s">
        <v>22</v>
      </c>
      <c r="B100" s="5">
        <v>9704</v>
      </c>
      <c r="D100" s="5" t="s">
        <v>20</v>
      </c>
      <c r="E100" s="5">
        <f>SUM(F99:O99)</f>
        <v>9704</v>
      </c>
    </row>
    <row r="101" spans="1:16" x14ac:dyDescent="0.2">
      <c r="B101" s="5" t="s">
        <v>20</v>
      </c>
      <c r="C101" s="5"/>
      <c r="E101" s="5">
        <f>SUM(O99:P99)</f>
        <v>9704</v>
      </c>
    </row>
    <row r="102" spans="1:16" ht="38.25" x14ac:dyDescent="0.2">
      <c r="A102" s="18" t="s">
        <v>23</v>
      </c>
      <c r="B102" s="19">
        <f>B100-B99</f>
        <v>0</v>
      </c>
    </row>
    <row r="103" spans="1:16" ht="13.5" thickBot="1" x14ac:dyDescent="0.25"/>
    <row r="104" spans="1:16" x14ac:dyDescent="0.2">
      <c r="A104" s="44"/>
      <c r="B104" s="45"/>
      <c r="C104" s="46"/>
      <c r="D104" s="45"/>
      <c r="E104" s="45"/>
      <c r="F104" s="46"/>
      <c r="G104" s="46"/>
      <c r="H104" s="46"/>
      <c r="I104" s="46"/>
      <c r="J104" s="46"/>
      <c r="K104" s="46"/>
      <c r="L104" s="47"/>
    </row>
    <row r="105" spans="1:16" x14ac:dyDescent="0.2">
      <c r="A105" s="48">
        <v>1</v>
      </c>
      <c r="B105" s="49" t="s">
        <v>135</v>
      </c>
      <c r="C105" s="50"/>
      <c r="D105" s="49"/>
      <c r="E105" s="49"/>
      <c r="F105" s="50"/>
      <c r="G105" s="50"/>
      <c r="H105" s="50"/>
      <c r="I105" s="51">
        <f>P99</f>
        <v>4002</v>
      </c>
      <c r="J105" s="50"/>
      <c r="K105" s="50"/>
      <c r="L105" s="52"/>
    </row>
    <row r="106" spans="1:16" ht="13.5" thickBot="1" x14ac:dyDescent="0.25">
      <c r="A106" s="48"/>
      <c r="B106" s="49"/>
      <c r="C106" s="50"/>
      <c r="D106" s="49"/>
      <c r="E106" s="49"/>
      <c r="F106" s="50"/>
      <c r="G106" s="50"/>
      <c r="H106" s="50"/>
      <c r="I106" s="53"/>
      <c r="J106" s="50"/>
      <c r="K106" s="50"/>
      <c r="L106" s="52"/>
    </row>
    <row r="107" spans="1:16" ht="13.5" thickBot="1" x14ac:dyDescent="0.25">
      <c r="A107" s="48"/>
      <c r="B107" s="49"/>
      <c r="C107" s="50"/>
      <c r="D107" s="49"/>
      <c r="E107" s="49"/>
      <c r="F107" s="50"/>
      <c r="G107" s="50"/>
      <c r="H107" s="50"/>
      <c r="I107" s="55" t="s">
        <v>136</v>
      </c>
      <c r="J107" s="55" t="s">
        <v>137</v>
      </c>
      <c r="K107" s="54" t="s">
        <v>12</v>
      </c>
      <c r="L107" s="52"/>
    </row>
    <row r="108" spans="1:16" x14ac:dyDescent="0.2">
      <c r="A108" s="48">
        <v>2</v>
      </c>
      <c r="B108" s="49" t="s">
        <v>138</v>
      </c>
      <c r="C108" s="50"/>
      <c r="D108" s="49"/>
      <c r="E108" s="49"/>
      <c r="F108" s="50"/>
      <c r="G108" s="50"/>
      <c r="H108" s="50"/>
      <c r="I108" s="56">
        <f>G99</f>
        <v>2743</v>
      </c>
      <c r="J108" s="56">
        <f>F99</f>
        <v>1122</v>
      </c>
      <c r="K108" s="56">
        <f>I108+J108</f>
        <v>3865</v>
      </c>
      <c r="L108" s="52"/>
    </row>
    <row r="109" spans="1:16" x14ac:dyDescent="0.2">
      <c r="A109" s="48">
        <v>3</v>
      </c>
      <c r="B109" s="49" t="s">
        <v>139</v>
      </c>
      <c r="C109" s="50"/>
      <c r="D109" s="49"/>
      <c r="E109" s="49"/>
      <c r="F109" s="50"/>
      <c r="G109" s="50"/>
      <c r="H109" s="50"/>
      <c r="I109" s="56">
        <f>H99</f>
        <v>42</v>
      </c>
      <c r="J109" s="56">
        <f>I99</f>
        <v>18</v>
      </c>
      <c r="K109" s="56">
        <f>I109+J109</f>
        <v>60</v>
      </c>
      <c r="L109" s="52"/>
    </row>
    <row r="110" spans="1:16" x14ac:dyDescent="0.2">
      <c r="A110" s="48">
        <v>4</v>
      </c>
      <c r="B110" s="49" t="s">
        <v>154</v>
      </c>
      <c r="C110" s="50"/>
      <c r="D110" s="49"/>
      <c r="E110" s="49"/>
      <c r="F110" s="50"/>
      <c r="G110" s="50"/>
      <c r="H110" s="50"/>
      <c r="I110" s="56">
        <f>J99</f>
        <v>10</v>
      </c>
      <c r="J110" s="56">
        <f>K99</f>
        <v>0</v>
      </c>
      <c r="K110" s="56">
        <f>I110+J110</f>
        <v>10</v>
      </c>
      <c r="L110" s="52"/>
    </row>
    <row r="111" spans="1:16" x14ac:dyDescent="0.2">
      <c r="A111" s="48">
        <v>5</v>
      </c>
      <c r="B111" s="49" t="s">
        <v>141</v>
      </c>
      <c r="C111" s="50"/>
      <c r="D111" s="94"/>
      <c r="E111" s="94"/>
      <c r="F111" s="95"/>
      <c r="G111" s="95"/>
      <c r="H111" s="95"/>
      <c r="I111" s="103">
        <f>L99</f>
        <v>67</v>
      </c>
      <c r="J111" s="99"/>
      <c r="K111" s="50"/>
      <c r="L111" s="52"/>
    </row>
    <row r="112" spans="1:16" x14ac:dyDescent="0.2">
      <c r="A112" s="48">
        <v>6</v>
      </c>
      <c r="B112" s="49" t="s">
        <v>142</v>
      </c>
      <c r="C112" s="50"/>
      <c r="D112" s="94"/>
      <c r="E112" s="94"/>
      <c r="F112" s="95"/>
      <c r="G112" s="95"/>
      <c r="H112" s="95"/>
      <c r="I112" s="96">
        <f>M99</f>
        <v>0</v>
      </c>
      <c r="J112" s="99"/>
      <c r="K112" s="50"/>
      <c r="L112" s="52"/>
    </row>
    <row r="113" spans="1:12" x14ac:dyDescent="0.2">
      <c r="A113" s="48">
        <v>9</v>
      </c>
      <c r="B113" s="94" t="s">
        <v>143</v>
      </c>
      <c r="C113" s="95"/>
      <c r="D113" s="94"/>
      <c r="E113" s="94"/>
      <c r="F113" s="95"/>
      <c r="G113" s="95"/>
      <c r="H113" s="95"/>
      <c r="I113" s="95"/>
      <c r="J113" s="99"/>
      <c r="K113" s="50"/>
      <c r="L113" s="52"/>
    </row>
    <row r="114" spans="1:12" x14ac:dyDescent="0.2">
      <c r="A114" s="48"/>
      <c r="B114" s="104"/>
      <c r="C114" s="104"/>
      <c r="D114" s="98"/>
      <c r="E114" s="94"/>
      <c r="F114" s="95"/>
      <c r="G114" s="95"/>
      <c r="H114" s="95"/>
      <c r="I114" s="95"/>
      <c r="J114" s="99"/>
      <c r="K114" s="50"/>
      <c r="L114" s="52"/>
    </row>
    <row r="115" spans="1:12" x14ac:dyDescent="0.2">
      <c r="A115" s="48"/>
      <c r="B115" s="98"/>
      <c r="C115" s="99"/>
      <c r="D115" s="98"/>
      <c r="E115" s="94"/>
      <c r="F115" s="95"/>
      <c r="G115" s="95"/>
      <c r="H115" s="95"/>
      <c r="I115" s="95"/>
      <c r="J115" s="95"/>
      <c r="K115" s="50"/>
      <c r="L115" s="52"/>
    </row>
    <row r="116" spans="1:12" x14ac:dyDescent="0.2">
      <c r="A116" s="48"/>
      <c r="B116" s="94" t="s">
        <v>147</v>
      </c>
      <c r="C116" s="94">
        <f>SUM(I23:I26)</f>
        <v>11</v>
      </c>
      <c r="D116" s="94" t="s">
        <v>150</v>
      </c>
      <c r="E116" s="49">
        <f>SUM(I29:I31)</f>
        <v>2</v>
      </c>
      <c r="F116" s="49" t="s">
        <v>146</v>
      </c>
      <c r="G116" s="49">
        <f>SUM(K92:K95)</f>
        <v>0</v>
      </c>
      <c r="H116" s="49" t="s">
        <v>151</v>
      </c>
      <c r="I116" s="49">
        <f>SUM(I68:I79)</f>
        <v>4</v>
      </c>
      <c r="J116" s="95"/>
      <c r="K116" s="50"/>
      <c r="L116" s="52"/>
    </row>
    <row r="117" spans="1:12" x14ac:dyDescent="0.2">
      <c r="A117" s="48"/>
      <c r="B117" s="98"/>
      <c r="C117" s="99"/>
      <c r="D117" s="98"/>
      <c r="E117" s="98"/>
      <c r="F117" s="99"/>
      <c r="G117" s="95"/>
      <c r="H117" s="95"/>
      <c r="I117" s="95"/>
      <c r="J117" s="95"/>
      <c r="K117" s="50"/>
      <c r="L117" s="52"/>
    </row>
    <row r="118" spans="1:12" x14ac:dyDescent="0.2">
      <c r="A118" s="48"/>
      <c r="B118" s="98"/>
      <c r="C118" s="99"/>
      <c r="D118" s="98"/>
      <c r="E118" s="94"/>
      <c r="F118" s="95"/>
      <c r="G118" s="95"/>
      <c r="H118" s="95"/>
      <c r="I118" s="95"/>
      <c r="J118" s="95"/>
      <c r="K118" s="50"/>
      <c r="L118" s="52"/>
    </row>
    <row r="119" spans="1:12" x14ac:dyDescent="0.2">
      <c r="A119" s="48"/>
      <c r="B119" s="94" t="s">
        <v>148</v>
      </c>
      <c r="C119" s="94" t="s">
        <v>255</v>
      </c>
      <c r="D119" s="98"/>
      <c r="E119" s="94"/>
      <c r="F119" s="95"/>
      <c r="G119" s="95"/>
      <c r="H119" s="95"/>
      <c r="I119" s="95"/>
      <c r="J119" s="95"/>
      <c r="K119" s="50"/>
      <c r="L119" s="52"/>
    </row>
    <row r="120" spans="1:12" x14ac:dyDescent="0.2">
      <c r="A120" s="48"/>
      <c r="B120" s="49" t="s">
        <v>149</v>
      </c>
      <c r="C120" s="49" t="s">
        <v>256</v>
      </c>
      <c r="D120" s="98"/>
      <c r="E120" s="94"/>
      <c r="F120" s="95"/>
      <c r="G120" s="95"/>
      <c r="H120" s="95"/>
      <c r="I120" s="95"/>
      <c r="J120" s="95"/>
      <c r="K120" s="50"/>
      <c r="L120" s="52"/>
    </row>
    <row r="121" spans="1:12" ht="13.5" thickBot="1" x14ac:dyDescent="0.25">
      <c r="A121" s="58"/>
      <c r="B121" s="59"/>
      <c r="C121" s="60"/>
      <c r="D121" s="59"/>
      <c r="E121" s="59"/>
      <c r="F121" s="60"/>
      <c r="G121" s="60"/>
      <c r="H121" s="60"/>
      <c r="I121" s="60"/>
      <c r="J121" s="60"/>
      <c r="K121" s="60"/>
      <c r="L121" s="61"/>
    </row>
  </sheetData>
  <mergeCells count="1">
    <mergeCell ref="A2:P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zoomScale="80" zoomScaleNormal="80" workbookViewId="0">
      <pane ySplit="11" topLeftCell="A112" activePane="bottomLeft" state="frozen"/>
      <selection pane="bottomLeft" activeCell="B117" sqref="B117"/>
    </sheetView>
  </sheetViews>
  <sheetFormatPr defaultRowHeight="12.75" x14ac:dyDescent="0.2"/>
  <cols>
    <col min="1" max="1" width="27.85546875" style="1" customWidth="1"/>
    <col min="2" max="2" width="11.5703125" style="5" customWidth="1"/>
    <col min="3" max="3" width="11.85546875" style="1" customWidth="1"/>
    <col min="4" max="4" width="12.28515625" style="5" customWidth="1"/>
    <col min="5" max="5" width="12.5703125" style="5" bestFit="1" customWidth="1"/>
    <col min="6" max="9" width="9.140625" style="1"/>
    <col min="10" max="10" width="9.5703125" style="1" customWidth="1"/>
    <col min="11" max="11" width="9.7109375" style="1" customWidth="1"/>
    <col min="12" max="12" width="10" style="1" customWidth="1"/>
    <col min="13" max="16384" width="9.140625" style="1"/>
  </cols>
  <sheetData>
    <row r="1" spans="1:16" ht="15.75" hidden="1" customHeight="1" x14ac:dyDescent="0.2">
      <c r="A1" s="1" t="s">
        <v>0</v>
      </c>
      <c r="B1" s="2"/>
      <c r="C1" s="3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28.5" hidden="1" customHeight="1" x14ac:dyDescent="0.2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</row>
    <row r="3" spans="1:16" ht="15" hidden="1" customHeight="1" x14ac:dyDescent="0.2">
      <c r="A3" s="1" t="s">
        <v>2</v>
      </c>
    </row>
    <row r="4" spans="1:16" hidden="1" x14ac:dyDescent="0.2">
      <c r="A4" s="1" t="s">
        <v>3</v>
      </c>
    </row>
    <row r="5" spans="1:16" hidden="1" x14ac:dyDescent="0.2">
      <c r="A5" s="1" t="s">
        <v>4</v>
      </c>
    </row>
    <row r="6" spans="1:16" hidden="1" x14ac:dyDescent="0.2">
      <c r="A6" s="1" t="s">
        <v>5</v>
      </c>
    </row>
    <row r="7" spans="1:16" s="6" customFormat="1" hidden="1" x14ac:dyDescent="0.2">
      <c r="A7" s="6" t="s">
        <v>6</v>
      </c>
      <c r="B7" s="7"/>
      <c r="D7" s="7"/>
      <c r="E7" s="7"/>
    </row>
    <row r="8" spans="1:16" hidden="1" x14ac:dyDescent="0.2">
      <c r="A8" s="1" t="s">
        <v>7</v>
      </c>
    </row>
    <row r="9" spans="1:16" hidden="1" x14ac:dyDescent="0.2"/>
    <row r="10" spans="1:16" ht="20.25" x14ac:dyDescent="0.3">
      <c r="A10" s="63" t="s">
        <v>165</v>
      </c>
    </row>
    <row r="11" spans="1:16" ht="63.75" x14ac:dyDescent="0.2">
      <c r="A11" s="8" t="s">
        <v>8</v>
      </c>
      <c r="B11" s="9" t="s">
        <v>9</v>
      </c>
      <c r="C11" s="10" t="s">
        <v>10</v>
      </c>
      <c r="D11" s="9" t="s">
        <v>11</v>
      </c>
      <c r="E11" s="11" t="s">
        <v>12</v>
      </c>
      <c r="F11" s="12" t="s">
        <v>13</v>
      </c>
      <c r="G11" s="13" t="s">
        <v>14</v>
      </c>
      <c r="H11" s="112" t="s">
        <v>15</v>
      </c>
      <c r="I11" s="15" t="s">
        <v>16</v>
      </c>
      <c r="J11" s="20" t="s">
        <v>130</v>
      </c>
      <c r="K11" s="21" t="s">
        <v>131</v>
      </c>
      <c r="L11" s="22" t="s">
        <v>17</v>
      </c>
      <c r="M11" s="23" t="s">
        <v>132</v>
      </c>
      <c r="N11" s="24" t="s">
        <v>133</v>
      </c>
      <c r="O11" s="77" t="s">
        <v>19</v>
      </c>
      <c r="P11" s="10" t="s">
        <v>18</v>
      </c>
    </row>
    <row r="12" spans="1:16" x14ac:dyDescent="0.2">
      <c r="A12" s="78" t="s">
        <v>253</v>
      </c>
      <c r="B12">
        <v>2</v>
      </c>
      <c r="C12" s="1">
        <f>B12/$B$116</f>
        <v>1.1710973181871414E-4</v>
      </c>
      <c r="D12" s="5">
        <f>C12*$B$119</f>
        <v>0</v>
      </c>
      <c r="E12" s="5">
        <f t="shared" ref="E12:E104" si="0">B12+D12</f>
        <v>2</v>
      </c>
      <c r="H12" s="113">
        <f>E12</f>
        <v>2</v>
      </c>
      <c r="P12" s="17">
        <f>E12</f>
        <v>2</v>
      </c>
    </row>
    <row r="13" spans="1:16" x14ac:dyDescent="0.2">
      <c r="A13" s="78" t="s">
        <v>258</v>
      </c>
      <c r="B13">
        <v>17</v>
      </c>
      <c r="C13" s="1">
        <f>B13/$B$116</f>
        <v>9.9543272045907009E-4</v>
      </c>
      <c r="D13" s="5">
        <f>C13*$B$119</f>
        <v>0</v>
      </c>
      <c r="E13" s="5">
        <f t="shared" ref="E13" si="1">B13+D13</f>
        <v>17</v>
      </c>
      <c r="H13" s="113">
        <f>E13</f>
        <v>17</v>
      </c>
      <c r="P13" s="17">
        <f>E13</f>
        <v>17</v>
      </c>
    </row>
    <row r="14" spans="1:16" x14ac:dyDescent="0.2">
      <c r="A14" s="27" t="s">
        <v>79</v>
      </c>
      <c r="B14"/>
      <c r="C14" s="1">
        <f t="shared" ref="C14:C22" si="2">B14/$B$116</f>
        <v>0</v>
      </c>
      <c r="D14" s="5">
        <f t="shared" ref="D14:D22" si="3">C14*$B$119</f>
        <v>0</v>
      </c>
      <c r="E14" s="5">
        <f>B14+D14</f>
        <v>0</v>
      </c>
      <c r="H14" s="6"/>
      <c r="I14" s="25">
        <f>E14</f>
        <v>0</v>
      </c>
      <c r="P14" s="17">
        <f>E14</f>
        <v>0</v>
      </c>
    </row>
    <row r="15" spans="1:16" x14ac:dyDescent="0.2">
      <c r="A15" s="26" t="s">
        <v>24</v>
      </c>
      <c r="B15"/>
      <c r="C15" s="1">
        <f t="shared" si="2"/>
        <v>0</v>
      </c>
      <c r="D15" s="5">
        <f t="shared" si="3"/>
        <v>0</v>
      </c>
      <c r="E15" s="5">
        <f>B15+D15</f>
        <v>0</v>
      </c>
      <c r="H15" s="64">
        <f>E15</f>
        <v>0</v>
      </c>
      <c r="I15" s="17"/>
      <c r="P15" s="17">
        <f t="shared" ref="P15:P114" si="4">E15</f>
        <v>0</v>
      </c>
    </row>
    <row r="16" spans="1:16" x14ac:dyDescent="0.2">
      <c r="A16" s="26" t="s">
        <v>80</v>
      </c>
      <c r="B16"/>
      <c r="C16" s="1">
        <f t="shared" si="2"/>
        <v>0</v>
      </c>
      <c r="D16" s="5">
        <f t="shared" si="3"/>
        <v>0</v>
      </c>
      <c r="E16" s="5">
        <f t="shared" si="0"/>
        <v>0</v>
      </c>
      <c r="H16" s="64">
        <f>E16</f>
        <v>0</v>
      </c>
      <c r="P16" s="17">
        <f t="shared" si="4"/>
        <v>0</v>
      </c>
    </row>
    <row r="17" spans="1:16" x14ac:dyDescent="0.2">
      <c r="A17" s="26" t="s">
        <v>81</v>
      </c>
      <c r="B17">
        <v>1</v>
      </c>
      <c r="C17" s="1">
        <f t="shared" si="2"/>
        <v>5.8554865909357071E-5</v>
      </c>
      <c r="D17" s="5">
        <f t="shared" si="3"/>
        <v>0</v>
      </c>
      <c r="E17" s="5">
        <f t="shared" si="0"/>
        <v>1</v>
      </c>
      <c r="H17" s="64">
        <f>E17</f>
        <v>1</v>
      </c>
      <c r="P17" s="17">
        <f t="shared" si="4"/>
        <v>1</v>
      </c>
    </row>
    <row r="18" spans="1:16" x14ac:dyDescent="0.2">
      <c r="A18" s="26" t="s">
        <v>240</v>
      </c>
      <c r="B18"/>
      <c r="C18" s="1">
        <f t="shared" si="2"/>
        <v>0</v>
      </c>
      <c r="D18" s="5">
        <f t="shared" si="3"/>
        <v>0</v>
      </c>
      <c r="E18" s="5">
        <f t="shared" ref="E18:E24" si="5">B18+D18</f>
        <v>0</v>
      </c>
      <c r="H18" s="64">
        <f>E18</f>
        <v>0</v>
      </c>
      <c r="P18" s="17">
        <f>E18</f>
        <v>0</v>
      </c>
    </row>
    <row r="19" spans="1:16" x14ac:dyDescent="0.2">
      <c r="A19" s="27" t="s">
        <v>82</v>
      </c>
      <c r="B19"/>
      <c r="C19" s="1">
        <f t="shared" si="2"/>
        <v>0</v>
      </c>
      <c r="D19" s="5">
        <f t="shared" si="3"/>
        <v>0</v>
      </c>
      <c r="E19" s="5">
        <f t="shared" si="5"/>
        <v>0</v>
      </c>
      <c r="I19" s="65">
        <f t="shared" ref="I19:I25" si="6">E19</f>
        <v>0</v>
      </c>
      <c r="P19" s="17">
        <f>E19</f>
        <v>0</v>
      </c>
    </row>
    <row r="20" spans="1:16" x14ac:dyDescent="0.2">
      <c r="A20" s="27" t="s">
        <v>228</v>
      </c>
      <c r="B20"/>
      <c r="C20" s="1">
        <f t="shared" si="2"/>
        <v>0</v>
      </c>
      <c r="D20" s="5">
        <f t="shared" si="3"/>
        <v>0</v>
      </c>
      <c r="E20" s="5">
        <f t="shared" si="5"/>
        <v>0</v>
      </c>
      <c r="I20" s="65">
        <f t="shared" si="6"/>
        <v>0</v>
      </c>
      <c r="P20" s="17">
        <f>E20</f>
        <v>0</v>
      </c>
    </row>
    <row r="21" spans="1:16" x14ac:dyDescent="0.2">
      <c r="A21" s="27" t="s">
        <v>153</v>
      </c>
      <c r="B21"/>
      <c r="C21" s="1">
        <f t="shared" si="2"/>
        <v>0</v>
      </c>
      <c r="D21" s="5">
        <f t="shared" si="3"/>
        <v>0</v>
      </c>
      <c r="E21" s="5">
        <f t="shared" si="5"/>
        <v>0</v>
      </c>
      <c r="I21" s="65">
        <f t="shared" si="6"/>
        <v>0</v>
      </c>
      <c r="P21" s="17">
        <f>E21</f>
        <v>0</v>
      </c>
    </row>
    <row r="22" spans="1:16" x14ac:dyDescent="0.2">
      <c r="A22" s="27" t="s">
        <v>25</v>
      </c>
      <c r="B22"/>
      <c r="C22" s="1">
        <f t="shared" si="2"/>
        <v>0</v>
      </c>
      <c r="D22" s="5">
        <f t="shared" si="3"/>
        <v>0</v>
      </c>
      <c r="E22" s="5">
        <f t="shared" si="5"/>
        <v>0</v>
      </c>
      <c r="I22" s="65">
        <f t="shared" si="6"/>
        <v>0</v>
      </c>
      <c r="P22" s="17">
        <f t="shared" si="4"/>
        <v>0</v>
      </c>
    </row>
    <row r="23" spans="1:16" x14ac:dyDescent="0.2">
      <c r="A23" s="27" t="s">
        <v>259</v>
      </c>
      <c r="B23">
        <v>9</v>
      </c>
      <c r="C23" s="1">
        <f t="shared" ref="C23" si="7">B23/$B$116</f>
        <v>5.2699379318421364E-4</v>
      </c>
      <c r="D23" s="5">
        <f t="shared" ref="D23" si="8">C23*$B$119</f>
        <v>0</v>
      </c>
      <c r="E23" s="5">
        <f t="shared" ref="E23" si="9">B23+D23</f>
        <v>9</v>
      </c>
      <c r="I23" s="65">
        <f t="shared" ref="I23" si="10">E23</f>
        <v>9</v>
      </c>
      <c r="P23" s="17">
        <f t="shared" ref="P23" si="11">E23</f>
        <v>9</v>
      </c>
    </row>
    <row r="24" spans="1:16" x14ac:dyDescent="0.2">
      <c r="A24" s="27" t="s">
        <v>183</v>
      </c>
      <c r="B24">
        <v>1</v>
      </c>
      <c r="C24" s="1">
        <f t="shared" ref="C24:C40" si="12">B24/$B$116</f>
        <v>5.8554865909357071E-5</v>
      </c>
      <c r="D24" s="5">
        <f t="shared" ref="D24:D40" si="13">C24*$B$119</f>
        <v>0</v>
      </c>
      <c r="E24" s="5">
        <f t="shared" si="5"/>
        <v>1</v>
      </c>
      <c r="I24" s="65">
        <f t="shared" si="6"/>
        <v>1</v>
      </c>
      <c r="P24" s="17">
        <f t="shared" si="4"/>
        <v>1</v>
      </c>
    </row>
    <row r="25" spans="1:16" x14ac:dyDescent="0.2">
      <c r="A25" s="27" t="s">
        <v>117</v>
      </c>
      <c r="B25">
        <v>8</v>
      </c>
      <c r="C25" s="1">
        <f t="shared" si="12"/>
        <v>4.6843892727485657E-4</v>
      </c>
      <c r="D25" s="5">
        <f t="shared" si="13"/>
        <v>0</v>
      </c>
      <c r="E25" s="5">
        <f t="shared" si="0"/>
        <v>8</v>
      </c>
      <c r="I25" s="65">
        <f t="shared" si="6"/>
        <v>8</v>
      </c>
      <c r="P25" s="17">
        <f t="shared" si="4"/>
        <v>8</v>
      </c>
    </row>
    <row r="26" spans="1:16" x14ac:dyDescent="0.2">
      <c r="A26" s="26" t="s">
        <v>26</v>
      </c>
      <c r="B26">
        <v>59</v>
      </c>
      <c r="C26" s="1">
        <f t="shared" si="12"/>
        <v>3.4547370886520668E-3</v>
      </c>
      <c r="D26" s="5">
        <f t="shared" si="13"/>
        <v>0</v>
      </c>
      <c r="E26" s="5">
        <f t="shared" si="0"/>
        <v>59</v>
      </c>
      <c r="H26" s="64">
        <f>E26</f>
        <v>59</v>
      </c>
      <c r="P26" s="17">
        <f t="shared" si="4"/>
        <v>59</v>
      </c>
    </row>
    <row r="27" spans="1:16" x14ac:dyDescent="0.2">
      <c r="A27" s="26" t="s">
        <v>84</v>
      </c>
      <c r="B27"/>
      <c r="C27" s="1">
        <f t="shared" si="12"/>
        <v>0</v>
      </c>
      <c r="D27" s="5">
        <f t="shared" si="13"/>
        <v>0</v>
      </c>
      <c r="E27" s="5">
        <f t="shared" si="0"/>
        <v>0</v>
      </c>
      <c r="H27" s="64">
        <f>E27</f>
        <v>0</v>
      </c>
      <c r="P27" s="17">
        <f t="shared" si="4"/>
        <v>0</v>
      </c>
    </row>
    <row r="28" spans="1:16" x14ac:dyDescent="0.2">
      <c r="A28" s="26" t="s">
        <v>27</v>
      </c>
      <c r="B28">
        <v>6</v>
      </c>
      <c r="C28" s="1">
        <f t="shared" si="12"/>
        <v>3.5132919545614242E-4</v>
      </c>
      <c r="D28" s="5">
        <f t="shared" si="13"/>
        <v>0</v>
      </c>
      <c r="E28" s="5">
        <f>B28+D28</f>
        <v>6</v>
      </c>
      <c r="H28" s="64">
        <f>E28</f>
        <v>6</v>
      </c>
      <c r="P28" s="17">
        <f t="shared" si="4"/>
        <v>6</v>
      </c>
    </row>
    <row r="29" spans="1:16" x14ac:dyDescent="0.2">
      <c r="A29" s="26" t="s">
        <v>28</v>
      </c>
      <c r="B29"/>
      <c r="C29" s="1">
        <f t="shared" si="12"/>
        <v>0</v>
      </c>
      <c r="D29" s="5">
        <f t="shared" si="13"/>
        <v>0</v>
      </c>
      <c r="E29" s="5">
        <f t="shared" si="0"/>
        <v>0</v>
      </c>
      <c r="H29" s="64">
        <f>E29</f>
        <v>0</v>
      </c>
      <c r="P29" s="17">
        <f t="shared" si="4"/>
        <v>0</v>
      </c>
    </row>
    <row r="30" spans="1:16" x14ac:dyDescent="0.2">
      <c r="A30" s="27" t="s">
        <v>86</v>
      </c>
      <c r="B30">
        <v>12</v>
      </c>
      <c r="C30" s="1">
        <f t="shared" si="12"/>
        <v>7.0265839091228485E-4</v>
      </c>
      <c r="D30" s="5">
        <f t="shared" si="13"/>
        <v>0</v>
      </c>
      <c r="E30" s="5">
        <f t="shared" si="0"/>
        <v>12</v>
      </c>
      <c r="I30" s="65">
        <f>E30</f>
        <v>12</v>
      </c>
      <c r="P30" s="17">
        <f t="shared" si="4"/>
        <v>12</v>
      </c>
    </row>
    <row r="31" spans="1:16" x14ac:dyDescent="0.2">
      <c r="A31" s="26" t="s">
        <v>118</v>
      </c>
      <c r="B31">
        <v>1</v>
      </c>
      <c r="C31" s="1">
        <f t="shared" si="12"/>
        <v>5.8554865909357071E-5</v>
      </c>
      <c r="D31" s="5">
        <f t="shared" si="13"/>
        <v>0</v>
      </c>
      <c r="E31" s="5">
        <f t="shared" si="0"/>
        <v>1</v>
      </c>
      <c r="H31" s="64">
        <f>E31</f>
        <v>1</v>
      </c>
      <c r="P31" s="17">
        <f t="shared" si="4"/>
        <v>1</v>
      </c>
    </row>
    <row r="32" spans="1:16" x14ac:dyDescent="0.2">
      <c r="A32" s="80" t="s">
        <v>87</v>
      </c>
      <c r="B32">
        <v>1</v>
      </c>
      <c r="C32" s="1">
        <f t="shared" si="12"/>
        <v>5.8554865909357071E-5</v>
      </c>
      <c r="D32" s="5">
        <f t="shared" si="13"/>
        <v>0</v>
      </c>
      <c r="E32" s="5">
        <f t="shared" ref="E32" si="14">B32+D32</f>
        <v>1</v>
      </c>
      <c r="H32" s="73"/>
      <c r="I32" s="65">
        <f>E32</f>
        <v>1</v>
      </c>
      <c r="P32" s="17">
        <f t="shared" ref="P32" si="15">E32</f>
        <v>1</v>
      </c>
    </row>
    <row r="33" spans="1:16" x14ac:dyDescent="0.2">
      <c r="A33" s="80" t="s">
        <v>29</v>
      </c>
      <c r="B33"/>
      <c r="C33" s="1">
        <f t="shared" si="12"/>
        <v>0</v>
      </c>
      <c r="D33" s="5">
        <f t="shared" si="13"/>
        <v>0</v>
      </c>
      <c r="E33" s="5">
        <f t="shared" si="0"/>
        <v>0</v>
      </c>
      <c r="H33" s="73"/>
      <c r="I33" s="65">
        <f>E33</f>
        <v>0</v>
      </c>
      <c r="P33" s="17">
        <f t="shared" si="4"/>
        <v>0</v>
      </c>
    </row>
    <row r="34" spans="1:16" x14ac:dyDescent="0.2">
      <c r="A34" s="80" t="s">
        <v>119</v>
      </c>
      <c r="B34"/>
      <c r="C34" s="1">
        <f t="shared" si="12"/>
        <v>0</v>
      </c>
      <c r="D34" s="5">
        <f t="shared" si="13"/>
        <v>0</v>
      </c>
      <c r="E34" s="5">
        <f>B34+D34</f>
        <v>0</v>
      </c>
      <c r="H34" s="73"/>
      <c r="I34" s="65">
        <f>E34</f>
        <v>0</v>
      </c>
      <c r="P34" s="17">
        <f t="shared" si="4"/>
        <v>0</v>
      </c>
    </row>
    <row r="35" spans="1:16" x14ac:dyDescent="0.2">
      <c r="A35" s="27" t="s">
        <v>158</v>
      </c>
      <c r="B35"/>
      <c r="C35" s="1">
        <f t="shared" si="12"/>
        <v>0</v>
      </c>
      <c r="D35" s="5">
        <f t="shared" si="13"/>
        <v>0</v>
      </c>
      <c r="E35" s="5">
        <f t="shared" si="0"/>
        <v>0</v>
      </c>
      <c r="I35" s="65">
        <f>E35</f>
        <v>0</v>
      </c>
      <c r="P35" s="17">
        <f t="shared" si="4"/>
        <v>0</v>
      </c>
    </row>
    <row r="36" spans="1:16" x14ac:dyDescent="0.2">
      <c r="A36" s="26" t="s">
        <v>215</v>
      </c>
      <c r="B36"/>
      <c r="C36" s="1">
        <f t="shared" si="12"/>
        <v>0</v>
      </c>
      <c r="D36" s="5">
        <f t="shared" si="13"/>
        <v>0</v>
      </c>
      <c r="E36" s="5">
        <f t="shared" si="0"/>
        <v>0</v>
      </c>
      <c r="H36" s="64">
        <f>E36</f>
        <v>0</v>
      </c>
      <c r="P36" s="17">
        <f t="shared" si="4"/>
        <v>0</v>
      </c>
    </row>
    <row r="37" spans="1:16" x14ac:dyDescent="0.2">
      <c r="A37" s="26" t="s">
        <v>90</v>
      </c>
      <c r="B37"/>
      <c r="C37" s="1">
        <f t="shared" si="12"/>
        <v>0</v>
      </c>
      <c r="D37" s="5">
        <f t="shared" si="13"/>
        <v>0</v>
      </c>
      <c r="E37" s="5">
        <f>B37+D37</f>
        <v>0</v>
      </c>
      <c r="H37" s="64">
        <f>E37</f>
        <v>0</v>
      </c>
      <c r="P37" s="17">
        <f t="shared" si="4"/>
        <v>0</v>
      </c>
    </row>
    <row r="38" spans="1:16" x14ac:dyDescent="0.2">
      <c r="A38" s="26" t="s">
        <v>195</v>
      </c>
      <c r="B38"/>
      <c r="C38" s="1">
        <f t="shared" si="12"/>
        <v>0</v>
      </c>
      <c r="D38" s="5">
        <f t="shared" si="13"/>
        <v>0</v>
      </c>
      <c r="E38" s="5">
        <f>B38+D38</f>
        <v>0</v>
      </c>
      <c r="H38" s="64">
        <f>E38</f>
        <v>0</v>
      </c>
      <c r="P38" s="17">
        <f t="shared" si="4"/>
        <v>0</v>
      </c>
    </row>
    <row r="39" spans="1:16" x14ac:dyDescent="0.2">
      <c r="A39" s="26" t="s">
        <v>91</v>
      </c>
      <c r="B39"/>
      <c r="C39" s="1">
        <f t="shared" si="12"/>
        <v>0</v>
      </c>
      <c r="D39" s="5">
        <f t="shared" si="13"/>
        <v>0</v>
      </c>
      <c r="E39" s="5">
        <f>B39+D39</f>
        <v>0</v>
      </c>
      <c r="H39" s="64">
        <f>E39</f>
        <v>0</v>
      </c>
      <c r="P39" s="17">
        <f t="shared" si="4"/>
        <v>0</v>
      </c>
    </row>
    <row r="40" spans="1:16" x14ac:dyDescent="0.2">
      <c r="A40" s="27" t="s">
        <v>93</v>
      </c>
      <c r="B40">
        <v>11</v>
      </c>
      <c r="C40" s="1">
        <f t="shared" si="12"/>
        <v>6.4410352500292778E-4</v>
      </c>
      <c r="D40" s="5">
        <f t="shared" si="13"/>
        <v>0</v>
      </c>
      <c r="E40" s="5">
        <f t="shared" si="0"/>
        <v>11</v>
      </c>
      <c r="H40" s="6"/>
      <c r="I40" s="65">
        <f t="shared" ref="I40:I48" si="16">E40</f>
        <v>11</v>
      </c>
      <c r="P40" s="17">
        <f t="shared" si="4"/>
        <v>11</v>
      </c>
    </row>
    <row r="41" spans="1:16" x14ac:dyDescent="0.2">
      <c r="A41" s="27" t="s">
        <v>95</v>
      </c>
      <c r="B41">
        <v>1</v>
      </c>
      <c r="C41" s="1">
        <f t="shared" ref="C41" si="17">B41/$B$116</f>
        <v>5.8554865909357071E-5</v>
      </c>
      <c r="D41" s="5">
        <f t="shared" ref="D41" si="18">C41*$B$119</f>
        <v>0</v>
      </c>
      <c r="E41" s="5">
        <f t="shared" ref="E41" si="19">B41+D41</f>
        <v>1</v>
      </c>
      <c r="H41" s="6"/>
      <c r="I41" s="65">
        <f t="shared" ref="I41" si="20">E41</f>
        <v>1</v>
      </c>
      <c r="P41" s="17">
        <f t="shared" ref="P41" si="21">E41</f>
        <v>1</v>
      </c>
    </row>
    <row r="42" spans="1:16" x14ac:dyDescent="0.2">
      <c r="A42" s="27" t="s">
        <v>216</v>
      </c>
      <c r="B42"/>
      <c r="C42" s="1">
        <f t="shared" ref="C42:C73" si="22">B42/$B$116</f>
        <v>0</v>
      </c>
      <c r="D42" s="5">
        <f t="shared" ref="D42:D73" si="23">C42*$B$119</f>
        <v>0</v>
      </c>
      <c r="E42" s="5">
        <f t="shared" ref="E42:E48" si="24">B42+D42</f>
        <v>0</v>
      </c>
      <c r="H42" s="6"/>
      <c r="I42" s="65">
        <f t="shared" si="16"/>
        <v>0</v>
      </c>
      <c r="P42" s="17">
        <f t="shared" ref="P42:P48" si="25">E42</f>
        <v>0</v>
      </c>
    </row>
    <row r="43" spans="1:16" x14ac:dyDescent="0.2">
      <c r="A43" s="27" t="s">
        <v>202</v>
      </c>
      <c r="B43"/>
      <c r="C43" s="1">
        <f t="shared" si="22"/>
        <v>0</v>
      </c>
      <c r="D43" s="5">
        <f t="shared" si="23"/>
        <v>0</v>
      </c>
      <c r="E43" s="5">
        <f t="shared" si="24"/>
        <v>0</v>
      </c>
      <c r="H43" s="6"/>
      <c r="I43" s="65">
        <f t="shared" si="16"/>
        <v>0</v>
      </c>
      <c r="P43" s="17">
        <f t="shared" si="25"/>
        <v>0</v>
      </c>
    </row>
    <row r="44" spans="1:16" x14ac:dyDescent="0.2">
      <c r="A44" s="80" t="s">
        <v>98</v>
      </c>
      <c r="B44"/>
      <c r="C44" s="1">
        <f t="shared" si="22"/>
        <v>0</v>
      </c>
      <c r="D44" s="5">
        <f t="shared" si="23"/>
        <v>0</v>
      </c>
      <c r="E44" s="5">
        <f t="shared" si="24"/>
        <v>0</v>
      </c>
      <c r="H44" s="73"/>
      <c r="I44" s="65">
        <f t="shared" si="16"/>
        <v>0</v>
      </c>
      <c r="P44" s="17">
        <f t="shared" si="25"/>
        <v>0</v>
      </c>
    </row>
    <row r="45" spans="1:16" x14ac:dyDescent="0.2">
      <c r="A45" s="78" t="s">
        <v>99</v>
      </c>
      <c r="B45"/>
      <c r="C45" s="1">
        <f t="shared" si="22"/>
        <v>0</v>
      </c>
      <c r="D45" s="5">
        <f t="shared" si="23"/>
        <v>0</v>
      </c>
      <c r="E45" s="5">
        <f t="shared" si="24"/>
        <v>0</v>
      </c>
      <c r="H45" s="64">
        <f>E45</f>
        <v>0</v>
      </c>
      <c r="I45" s="73"/>
      <c r="P45" s="17">
        <f t="shared" si="25"/>
        <v>0</v>
      </c>
    </row>
    <row r="46" spans="1:16" x14ac:dyDescent="0.2">
      <c r="A46" s="80" t="s">
        <v>100</v>
      </c>
      <c r="B46"/>
      <c r="C46" s="1">
        <f t="shared" si="22"/>
        <v>0</v>
      </c>
      <c r="D46" s="5">
        <f t="shared" si="23"/>
        <v>0</v>
      </c>
      <c r="E46" s="5">
        <f t="shared" si="24"/>
        <v>0</v>
      </c>
      <c r="H46" s="73"/>
      <c r="I46" s="65">
        <f t="shared" si="16"/>
        <v>0</v>
      </c>
      <c r="P46" s="17">
        <f t="shared" si="25"/>
        <v>0</v>
      </c>
    </row>
    <row r="47" spans="1:16" x14ac:dyDescent="0.2">
      <c r="A47" s="27" t="s">
        <v>32</v>
      </c>
      <c r="B47"/>
      <c r="C47" s="1">
        <f t="shared" si="22"/>
        <v>0</v>
      </c>
      <c r="D47" s="5">
        <f t="shared" si="23"/>
        <v>0</v>
      </c>
      <c r="E47" s="5">
        <f t="shared" si="24"/>
        <v>0</v>
      </c>
      <c r="H47" s="6"/>
      <c r="I47" s="65">
        <f t="shared" si="16"/>
        <v>0</v>
      </c>
      <c r="P47" s="17">
        <f t="shared" si="25"/>
        <v>0</v>
      </c>
    </row>
    <row r="48" spans="1:16" x14ac:dyDescent="0.2">
      <c r="A48" s="27" t="s">
        <v>101</v>
      </c>
      <c r="B48"/>
      <c r="C48" s="1">
        <f t="shared" si="22"/>
        <v>0</v>
      </c>
      <c r="D48" s="5">
        <f t="shared" si="23"/>
        <v>0</v>
      </c>
      <c r="E48" s="5">
        <f t="shared" si="24"/>
        <v>0</v>
      </c>
      <c r="H48" s="6"/>
      <c r="I48" s="65">
        <f t="shared" si="16"/>
        <v>0</v>
      </c>
      <c r="P48" s="17">
        <f t="shared" si="25"/>
        <v>0</v>
      </c>
    </row>
    <row r="49" spans="1:16" x14ac:dyDescent="0.2">
      <c r="A49" s="29" t="s">
        <v>33</v>
      </c>
      <c r="B49"/>
      <c r="C49" s="1">
        <f t="shared" si="22"/>
        <v>0</v>
      </c>
      <c r="D49" s="5">
        <f t="shared" si="23"/>
        <v>0</v>
      </c>
      <c r="E49" s="5">
        <f t="shared" si="0"/>
        <v>0</v>
      </c>
      <c r="N49" s="66">
        <f>E49</f>
        <v>0</v>
      </c>
      <c r="P49" s="17">
        <f t="shared" si="4"/>
        <v>0</v>
      </c>
    </row>
    <row r="50" spans="1:16" x14ac:dyDescent="0.2">
      <c r="A50" s="30" t="s">
        <v>185</v>
      </c>
      <c r="B50">
        <v>21</v>
      </c>
      <c r="C50" s="1">
        <f t="shared" si="22"/>
        <v>1.2296521840964984E-3</v>
      </c>
      <c r="D50" s="5">
        <f t="shared" si="23"/>
        <v>0</v>
      </c>
      <c r="E50" s="5">
        <f t="shared" si="0"/>
        <v>21</v>
      </c>
      <c r="G50" s="67">
        <f>E50</f>
        <v>21</v>
      </c>
      <c r="P50" s="17">
        <f t="shared" si="4"/>
        <v>21</v>
      </c>
    </row>
    <row r="51" spans="1:16" x14ac:dyDescent="0.2">
      <c r="A51" s="30" t="s">
        <v>102</v>
      </c>
      <c r="B51"/>
      <c r="C51" s="1">
        <f t="shared" si="22"/>
        <v>0</v>
      </c>
      <c r="D51" s="5">
        <f t="shared" si="23"/>
        <v>0</v>
      </c>
      <c r="E51" s="5">
        <f t="shared" ref="E51:E56" si="26">B51+D51</f>
        <v>0</v>
      </c>
      <c r="G51" s="67">
        <f>E51</f>
        <v>0</v>
      </c>
      <c r="P51" s="17">
        <f>E51</f>
        <v>0</v>
      </c>
    </row>
    <row r="52" spans="1:16" x14ac:dyDescent="0.2">
      <c r="A52" s="30" t="s">
        <v>34</v>
      </c>
      <c r="B52"/>
      <c r="C52" s="1">
        <f t="shared" si="22"/>
        <v>0</v>
      </c>
      <c r="D52" s="5">
        <f t="shared" si="23"/>
        <v>0</v>
      </c>
      <c r="E52" s="5">
        <f t="shared" si="26"/>
        <v>0</v>
      </c>
      <c r="G52" s="67">
        <f>E52</f>
        <v>0</v>
      </c>
      <c r="P52" s="17">
        <f>E52</f>
        <v>0</v>
      </c>
    </row>
    <row r="53" spans="1:16" x14ac:dyDescent="0.2">
      <c r="A53" s="28" t="s">
        <v>35</v>
      </c>
      <c r="B53">
        <v>1073</v>
      </c>
      <c r="C53" s="1">
        <f t="shared" si="22"/>
        <v>6.2829371120740135E-2</v>
      </c>
      <c r="D53" s="5">
        <f t="shared" si="23"/>
        <v>0</v>
      </c>
      <c r="E53" s="5">
        <f t="shared" si="26"/>
        <v>1073</v>
      </c>
      <c r="F53" s="68">
        <f>E53</f>
        <v>1073</v>
      </c>
      <c r="P53" s="17">
        <f t="shared" si="4"/>
        <v>1073</v>
      </c>
    </row>
    <row r="54" spans="1:16" x14ac:dyDescent="0.2">
      <c r="A54" s="30" t="s">
        <v>36</v>
      </c>
      <c r="B54">
        <v>0</v>
      </c>
      <c r="C54" s="1">
        <f t="shared" si="22"/>
        <v>0</v>
      </c>
      <c r="D54" s="5">
        <f t="shared" si="23"/>
        <v>0</v>
      </c>
      <c r="E54" s="5">
        <f t="shared" si="26"/>
        <v>0</v>
      </c>
      <c r="G54" s="67">
        <f>E54</f>
        <v>0</v>
      </c>
      <c r="P54" s="17">
        <f t="shared" si="4"/>
        <v>0</v>
      </c>
    </row>
    <row r="55" spans="1:16" x14ac:dyDescent="0.2">
      <c r="A55" s="92" t="s">
        <v>37</v>
      </c>
      <c r="B55">
        <v>10530</v>
      </c>
      <c r="C55" s="1">
        <f t="shared" si="22"/>
        <v>0.61658273802552988</v>
      </c>
      <c r="D55" s="5">
        <f t="shared" si="23"/>
        <v>0</v>
      </c>
      <c r="E55" s="5">
        <f t="shared" si="26"/>
        <v>10530</v>
      </c>
      <c r="G55" s="73"/>
      <c r="O55" s="76">
        <f>E55</f>
        <v>10530</v>
      </c>
      <c r="P55" s="17"/>
    </row>
    <row r="56" spans="1:16" x14ac:dyDescent="0.2">
      <c r="A56" s="30" t="s">
        <v>38</v>
      </c>
      <c r="B56">
        <v>69</v>
      </c>
      <c r="C56" s="1">
        <f t="shared" si="22"/>
        <v>4.0402857477456373E-3</v>
      </c>
      <c r="D56" s="5">
        <f t="shared" si="23"/>
        <v>0</v>
      </c>
      <c r="E56" s="5">
        <f t="shared" si="26"/>
        <v>69</v>
      </c>
      <c r="G56" s="67">
        <f>E56</f>
        <v>69</v>
      </c>
      <c r="P56" s="17">
        <f t="shared" si="4"/>
        <v>69</v>
      </c>
    </row>
    <row r="57" spans="1:16" x14ac:dyDescent="0.2">
      <c r="A57" s="30" t="s">
        <v>39</v>
      </c>
      <c r="B57">
        <v>3</v>
      </c>
      <c r="C57" s="1">
        <f t="shared" si="22"/>
        <v>1.7566459772807121E-4</v>
      </c>
      <c r="D57" s="5">
        <f t="shared" si="23"/>
        <v>0</v>
      </c>
      <c r="E57" s="5">
        <f t="shared" si="0"/>
        <v>3</v>
      </c>
      <c r="G57" s="67">
        <f>E57</f>
        <v>3</v>
      </c>
      <c r="P57" s="17">
        <f t="shared" si="4"/>
        <v>3</v>
      </c>
    </row>
    <row r="58" spans="1:16" x14ac:dyDescent="0.2">
      <c r="A58" s="28" t="s">
        <v>103</v>
      </c>
      <c r="B58">
        <v>84</v>
      </c>
      <c r="C58" s="1">
        <f t="shared" si="22"/>
        <v>4.9186087363859935E-3</v>
      </c>
      <c r="D58" s="5">
        <f t="shared" si="23"/>
        <v>0</v>
      </c>
      <c r="E58" s="5">
        <f t="shared" si="0"/>
        <v>84</v>
      </c>
      <c r="F58" s="68">
        <f t="shared" ref="F58:F63" si="27">E58</f>
        <v>84</v>
      </c>
      <c r="P58" s="17">
        <f t="shared" si="4"/>
        <v>84</v>
      </c>
    </row>
    <row r="59" spans="1:16" x14ac:dyDescent="0.2">
      <c r="A59" s="28" t="s">
        <v>40</v>
      </c>
      <c r="B59">
        <v>12</v>
      </c>
      <c r="C59" s="1">
        <f t="shared" si="22"/>
        <v>7.0265839091228485E-4</v>
      </c>
      <c r="D59" s="5">
        <f t="shared" si="23"/>
        <v>0</v>
      </c>
      <c r="E59" s="5">
        <f t="shared" si="0"/>
        <v>12</v>
      </c>
      <c r="F59" s="68">
        <f t="shared" si="27"/>
        <v>12</v>
      </c>
      <c r="P59" s="17">
        <f t="shared" si="4"/>
        <v>12</v>
      </c>
    </row>
    <row r="60" spans="1:16" x14ac:dyDescent="0.2">
      <c r="A60" s="28" t="s">
        <v>41</v>
      </c>
      <c r="B60">
        <v>0</v>
      </c>
      <c r="C60" s="1">
        <f t="shared" si="22"/>
        <v>0</v>
      </c>
      <c r="D60" s="5">
        <f t="shared" si="23"/>
        <v>0</v>
      </c>
      <c r="E60" s="5">
        <f t="shared" si="0"/>
        <v>0</v>
      </c>
      <c r="F60" s="68">
        <f t="shared" si="27"/>
        <v>0</v>
      </c>
      <c r="P60" s="17">
        <f t="shared" si="4"/>
        <v>0</v>
      </c>
    </row>
    <row r="61" spans="1:16" x14ac:dyDescent="0.2">
      <c r="A61" s="28" t="s">
        <v>42</v>
      </c>
      <c r="B61">
        <v>26</v>
      </c>
      <c r="C61" s="1">
        <f t="shared" si="22"/>
        <v>1.5224265136432838E-3</v>
      </c>
      <c r="D61" s="5">
        <f t="shared" si="23"/>
        <v>0</v>
      </c>
      <c r="E61" s="5">
        <f t="shared" si="0"/>
        <v>26</v>
      </c>
      <c r="F61" s="68">
        <f t="shared" si="27"/>
        <v>26</v>
      </c>
      <c r="P61" s="17">
        <f t="shared" si="4"/>
        <v>26</v>
      </c>
    </row>
    <row r="62" spans="1:16" x14ac:dyDescent="0.2">
      <c r="A62" s="28" t="s">
        <v>43</v>
      </c>
      <c r="B62"/>
      <c r="C62" s="1">
        <f t="shared" si="22"/>
        <v>0</v>
      </c>
      <c r="D62" s="5">
        <f t="shared" si="23"/>
        <v>0</v>
      </c>
      <c r="E62" s="5">
        <f t="shared" si="0"/>
        <v>0</v>
      </c>
      <c r="F62" s="68">
        <f t="shared" si="27"/>
        <v>0</v>
      </c>
      <c r="P62" s="17">
        <f t="shared" si="4"/>
        <v>0</v>
      </c>
    </row>
    <row r="63" spans="1:16" x14ac:dyDescent="0.2">
      <c r="A63" s="28" t="s">
        <v>104</v>
      </c>
      <c r="B63"/>
      <c r="C63" s="1">
        <f t="shared" si="22"/>
        <v>0</v>
      </c>
      <c r="D63" s="5">
        <f t="shared" si="23"/>
        <v>0</v>
      </c>
      <c r="E63" s="5">
        <f t="shared" si="0"/>
        <v>0</v>
      </c>
      <c r="F63" s="68">
        <f t="shared" si="27"/>
        <v>0</v>
      </c>
      <c r="P63" s="17">
        <f t="shared" si="4"/>
        <v>0</v>
      </c>
    </row>
    <row r="64" spans="1:16" x14ac:dyDescent="0.2">
      <c r="A64" s="30" t="s">
        <v>44</v>
      </c>
      <c r="B64">
        <v>2073</v>
      </c>
      <c r="C64" s="1">
        <f t="shared" si="22"/>
        <v>0.12138423703009719</v>
      </c>
      <c r="D64" s="5">
        <f t="shared" si="23"/>
        <v>0</v>
      </c>
      <c r="E64" s="5">
        <f t="shared" si="0"/>
        <v>2073</v>
      </c>
      <c r="G64" s="67">
        <f>E64</f>
        <v>2073</v>
      </c>
      <c r="P64" s="17">
        <f t="shared" si="4"/>
        <v>2073</v>
      </c>
    </row>
    <row r="65" spans="1:16" x14ac:dyDescent="0.2">
      <c r="A65" s="28" t="s">
        <v>45</v>
      </c>
      <c r="B65">
        <v>929</v>
      </c>
      <c r="C65" s="1">
        <f t="shared" si="22"/>
        <v>5.4397470429792719E-2</v>
      </c>
      <c r="D65" s="5">
        <f t="shared" si="23"/>
        <v>0</v>
      </c>
      <c r="E65" s="5">
        <f t="shared" si="0"/>
        <v>929</v>
      </c>
      <c r="F65" s="68">
        <f>E65</f>
        <v>929</v>
      </c>
      <c r="P65" s="17">
        <f t="shared" si="4"/>
        <v>929</v>
      </c>
    </row>
    <row r="66" spans="1:16" x14ac:dyDescent="0.2">
      <c r="A66" s="28" t="s">
        <v>46</v>
      </c>
      <c r="B66">
        <v>345</v>
      </c>
      <c r="C66" s="1">
        <f t="shared" si="22"/>
        <v>2.0201428738728187E-2</v>
      </c>
      <c r="D66" s="5">
        <f t="shared" si="23"/>
        <v>0</v>
      </c>
      <c r="E66" s="5">
        <f t="shared" si="0"/>
        <v>345</v>
      </c>
      <c r="F66" s="68">
        <f>E66</f>
        <v>345</v>
      </c>
      <c r="P66" s="17">
        <f t="shared" si="4"/>
        <v>345</v>
      </c>
    </row>
    <row r="67" spans="1:16" x14ac:dyDescent="0.2">
      <c r="A67" s="28" t="s">
        <v>47</v>
      </c>
      <c r="B67"/>
      <c r="C67" s="1">
        <f t="shared" si="22"/>
        <v>0</v>
      </c>
      <c r="D67" s="5">
        <f t="shared" si="23"/>
        <v>0</v>
      </c>
      <c r="E67" s="5">
        <f t="shared" si="0"/>
        <v>0</v>
      </c>
      <c r="F67" s="68">
        <f>E67</f>
        <v>0</v>
      </c>
      <c r="P67" s="17">
        <f t="shared" si="4"/>
        <v>0</v>
      </c>
    </row>
    <row r="68" spans="1:16" x14ac:dyDescent="0.2">
      <c r="A68" s="30" t="s">
        <v>49</v>
      </c>
      <c r="B68">
        <v>50</v>
      </c>
      <c r="C68" s="1">
        <f t="shared" si="22"/>
        <v>2.9277432954678533E-3</v>
      </c>
      <c r="D68" s="5">
        <f t="shared" si="23"/>
        <v>0</v>
      </c>
      <c r="E68" s="5">
        <f t="shared" si="0"/>
        <v>50</v>
      </c>
      <c r="G68" s="67">
        <f>E68</f>
        <v>50</v>
      </c>
      <c r="P68" s="17">
        <f t="shared" si="4"/>
        <v>50</v>
      </c>
    </row>
    <row r="69" spans="1:16" x14ac:dyDescent="0.2">
      <c r="A69" s="28" t="s">
        <v>50</v>
      </c>
      <c r="B69">
        <v>7</v>
      </c>
      <c r="C69" s="1">
        <f t="shared" si="22"/>
        <v>4.098840613654995E-4</v>
      </c>
      <c r="D69" s="5">
        <f t="shared" si="23"/>
        <v>0</v>
      </c>
      <c r="E69" s="5">
        <f t="shared" si="0"/>
        <v>7</v>
      </c>
      <c r="F69" s="68">
        <f>E69</f>
        <v>7</v>
      </c>
      <c r="P69" s="17">
        <f t="shared" si="4"/>
        <v>7</v>
      </c>
    </row>
    <row r="70" spans="1:16" x14ac:dyDescent="0.2">
      <c r="A70" s="28" t="s">
        <v>51</v>
      </c>
      <c r="B70">
        <v>7</v>
      </c>
      <c r="C70" s="1">
        <f t="shared" si="22"/>
        <v>4.098840613654995E-4</v>
      </c>
      <c r="D70" s="5">
        <f t="shared" si="23"/>
        <v>0</v>
      </c>
      <c r="E70" s="5">
        <f t="shared" si="0"/>
        <v>7</v>
      </c>
      <c r="F70" s="68">
        <f>E70</f>
        <v>7</v>
      </c>
      <c r="P70" s="17">
        <f t="shared" si="4"/>
        <v>7</v>
      </c>
    </row>
    <row r="71" spans="1:16" x14ac:dyDescent="0.2">
      <c r="A71" s="30" t="s">
        <v>52</v>
      </c>
      <c r="B71"/>
      <c r="C71" s="1">
        <f t="shared" si="22"/>
        <v>0</v>
      </c>
      <c r="D71" s="5">
        <f t="shared" si="23"/>
        <v>0</v>
      </c>
      <c r="E71" s="5">
        <f t="shared" si="0"/>
        <v>0</v>
      </c>
      <c r="G71" s="67">
        <f>E71</f>
        <v>0</v>
      </c>
      <c r="P71" s="17">
        <f t="shared" si="4"/>
        <v>0</v>
      </c>
    </row>
    <row r="72" spans="1:16" x14ac:dyDescent="0.2">
      <c r="A72" s="28" t="s">
        <v>53</v>
      </c>
      <c r="B72">
        <v>2</v>
      </c>
      <c r="C72" s="1">
        <f t="shared" si="22"/>
        <v>1.1710973181871414E-4</v>
      </c>
      <c r="D72" s="5">
        <f t="shared" si="23"/>
        <v>0</v>
      </c>
      <c r="E72" s="5">
        <f t="shared" si="0"/>
        <v>2</v>
      </c>
      <c r="F72" s="68">
        <f>E72</f>
        <v>2</v>
      </c>
      <c r="P72" s="17">
        <f t="shared" si="4"/>
        <v>2</v>
      </c>
    </row>
    <row r="73" spans="1:16" x14ac:dyDescent="0.2">
      <c r="A73" s="28" t="s">
        <v>54</v>
      </c>
      <c r="B73">
        <v>1519</v>
      </c>
      <c r="C73" s="1">
        <f t="shared" si="22"/>
        <v>8.8944841316313389E-2</v>
      </c>
      <c r="D73" s="5">
        <f t="shared" si="23"/>
        <v>0</v>
      </c>
      <c r="E73" s="5">
        <f t="shared" si="0"/>
        <v>1519</v>
      </c>
      <c r="F73" s="68">
        <f>E73</f>
        <v>1519</v>
      </c>
      <c r="P73" s="17">
        <f t="shared" si="4"/>
        <v>1519</v>
      </c>
    </row>
    <row r="74" spans="1:16" x14ac:dyDescent="0.2">
      <c r="A74" s="28" t="s">
        <v>55</v>
      </c>
      <c r="B74">
        <v>9</v>
      </c>
      <c r="C74" s="1">
        <f t="shared" ref="C74:C105" si="28">B74/$B$116</f>
        <v>5.2699379318421364E-4</v>
      </c>
      <c r="D74" s="5">
        <f t="shared" ref="D74:D105" si="29">C74*$B$119</f>
        <v>0</v>
      </c>
      <c r="E74" s="5">
        <f t="shared" si="0"/>
        <v>9</v>
      </c>
      <c r="F74" s="68">
        <f>E74</f>
        <v>9</v>
      </c>
      <c r="P74" s="17">
        <f t="shared" si="4"/>
        <v>9</v>
      </c>
    </row>
    <row r="75" spans="1:16" x14ac:dyDescent="0.2">
      <c r="A75" s="26" t="s">
        <v>56</v>
      </c>
      <c r="B75">
        <v>4</v>
      </c>
      <c r="C75" s="1">
        <f t="shared" si="28"/>
        <v>2.3421946363742828E-4</v>
      </c>
      <c r="D75" s="5">
        <f t="shared" si="29"/>
        <v>0</v>
      </c>
      <c r="E75" s="5">
        <f t="shared" si="0"/>
        <v>4</v>
      </c>
      <c r="H75" s="64">
        <f>E75</f>
        <v>4</v>
      </c>
      <c r="P75" s="17">
        <f t="shared" si="4"/>
        <v>4</v>
      </c>
    </row>
    <row r="76" spans="1:16" x14ac:dyDescent="0.2">
      <c r="A76" s="26" t="s">
        <v>57</v>
      </c>
      <c r="B76">
        <v>17</v>
      </c>
      <c r="C76" s="1">
        <f t="shared" si="28"/>
        <v>9.9543272045907009E-4</v>
      </c>
      <c r="D76" s="5">
        <f t="shared" si="29"/>
        <v>0</v>
      </c>
      <c r="E76" s="5">
        <f t="shared" si="0"/>
        <v>17</v>
      </c>
      <c r="H76" s="64">
        <f t="shared" ref="H76:H82" si="30">E76</f>
        <v>17</v>
      </c>
      <c r="P76" s="17">
        <f t="shared" si="4"/>
        <v>17</v>
      </c>
    </row>
    <row r="77" spans="1:16" x14ac:dyDescent="0.2">
      <c r="A77" s="26" t="s">
        <v>105</v>
      </c>
      <c r="B77">
        <v>4</v>
      </c>
      <c r="C77" s="1">
        <f t="shared" si="28"/>
        <v>2.3421946363742828E-4</v>
      </c>
      <c r="D77" s="5">
        <f t="shared" si="29"/>
        <v>0</v>
      </c>
      <c r="E77" s="5">
        <f t="shared" si="0"/>
        <v>4</v>
      </c>
      <c r="H77" s="64">
        <f t="shared" si="30"/>
        <v>4</v>
      </c>
      <c r="P77" s="17">
        <f t="shared" si="4"/>
        <v>4</v>
      </c>
    </row>
    <row r="78" spans="1:16" x14ac:dyDescent="0.2">
      <c r="A78" s="26" t="s">
        <v>58</v>
      </c>
      <c r="B78">
        <v>6</v>
      </c>
      <c r="C78" s="1">
        <f t="shared" si="28"/>
        <v>3.5132919545614242E-4</v>
      </c>
      <c r="D78" s="5">
        <f t="shared" si="29"/>
        <v>0</v>
      </c>
      <c r="E78" s="5">
        <f t="shared" si="0"/>
        <v>6</v>
      </c>
      <c r="H78" s="64">
        <f t="shared" si="30"/>
        <v>6</v>
      </c>
      <c r="P78" s="17">
        <f t="shared" si="4"/>
        <v>6</v>
      </c>
    </row>
    <row r="79" spans="1:16" x14ac:dyDescent="0.2">
      <c r="A79" s="26" t="s">
        <v>59</v>
      </c>
      <c r="B79">
        <v>108</v>
      </c>
      <c r="C79" s="1">
        <f t="shared" si="28"/>
        <v>6.3239255182105632E-3</v>
      </c>
      <c r="D79" s="5">
        <f t="shared" si="29"/>
        <v>0</v>
      </c>
      <c r="E79" s="5">
        <f t="shared" si="0"/>
        <v>108</v>
      </c>
      <c r="H79" s="64">
        <f t="shared" si="30"/>
        <v>108</v>
      </c>
      <c r="P79" s="17">
        <f t="shared" si="4"/>
        <v>108</v>
      </c>
    </row>
    <row r="80" spans="1:16" x14ac:dyDescent="0.2">
      <c r="A80" s="26" t="s">
        <v>60</v>
      </c>
      <c r="B80">
        <v>14</v>
      </c>
      <c r="C80" s="1">
        <f t="shared" si="28"/>
        <v>8.1976812273099899E-4</v>
      </c>
      <c r="D80" s="5">
        <f t="shared" si="29"/>
        <v>0</v>
      </c>
      <c r="E80" s="5">
        <f t="shared" si="0"/>
        <v>14</v>
      </c>
      <c r="H80" s="64">
        <f t="shared" si="30"/>
        <v>14</v>
      </c>
      <c r="P80" s="17">
        <f t="shared" si="4"/>
        <v>14</v>
      </c>
    </row>
    <row r="81" spans="1:16" x14ac:dyDescent="0.2">
      <c r="A81" s="26" t="s">
        <v>61</v>
      </c>
      <c r="B81">
        <v>4</v>
      </c>
      <c r="C81" s="1">
        <f t="shared" si="28"/>
        <v>2.3421946363742828E-4</v>
      </c>
      <c r="D81" s="5">
        <f t="shared" si="29"/>
        <v>0</v>
      </c>
      <c r="E81" s="5">
        <f t="shared" si="0"/>
        <v>4</v>
      </c>
      <c r="H81" s="64">
        <f t="shared" si="30"/>
        <v>4</v>
      </c>
      <c r="P81" s="17">
        <f t="shared" si="4"/>
        <v>4</v>
      </c>
    </row>
    <row r="82" spans="1:16" x14ac:dyDescent="0.2">
      <c r="A82" s="26" t="s">
        <v>159</v>
      </c>
      <c r="B82">
        <v>1</v>
      </c>
      <c r="C82" s="1">
        <f t="shared" si="28"/>
        <v>5.8554865909357071E-5</v>
      </c>
      <c r="D82" s="5">
        <f t="shared" si="29"/>
        <v>0</v>
      </c>
      <c r="E82" s="5">
        <f t="shared" si="0"/>
        <v>1</v>
      </c>
      <c r="H82" s="64">
        <f t="shared" si="30"/>
        <v>1</v>
      </c>
      <c r="P82" s="17">
        <f t="shared" si="4"/>
        <v>1</v>
      </c>
    </row>
    <row r="83" spans="1:16" x14ac:dyDescent="0.2">
      <c r="A83" s="27" t="s">
        <v>63</v>
      </c>
      <c r="B83"/>
      <c r="C83" s="1">
        <f t="shared" si="28"/>
        <v>0</v>
      </c>
      <c r="D83" s="5">
        <f t="shared" si="29"/>
        <v>0</v>
      </c>
      <c r="E83" s="5">
        <f t="shared" si="0"/>
        <v>0</v>
      </c>
      <c r="I83" s="65">
        <f>E83</f>
        <v>0</v>
      </c>
      <c r="P83" s="17">
        <f t="shared" si="4"/>
        <v>0</v>
      </c>
    </row>
    <row r="84" spans="1:16" x14ac:dyDescent="0.2">
      <c r="A84" s="27" t="s">
        <v>106</v>
      </c>
      <c r="B84"/>
      <c r="C84" s="1">
        <f t="shared" si="28"/>
        <v>0</v>
      </c>
      <c r="D84" s="5">
        <f t="shared" si="29"/>
        <v>0</v>
      </c>
      <c r="E84" s="5">
        <f t="shared" si="0"/>
        <v>0</v>
      </c>
      <c r="I84" s="65">
        <f t="shared" ref="I84:I95" si="31">E84</f>
        <v>0</v>
      </c>
      <c r="P84" s="17">
        <f t="shared" si="4"/>
        <v>0</v>
      </c>
    </row>
    <row r="85" spans="1:16" x14ac:dyDescent="0.2">
      <c r="A85" s="27" t="s">
        <v>64</v>
      </c>
      <c r="B85"/>
      <c r="C85" s="1">
        <f t="shared" si="28"/>
        <v>0</v>
      </c>
      <c r="D85" s="5">
        <f t="shared" si="29"/>
        <v>0</v>
      </c>
      <c r="E85" s="5">
        <f t="shared" si="0"/>
        <v>0</v>
      </c>
      <c r="I85" s="65">
        <f t="shared" si="31"/>
        <v>0</v>
      </c>
      <c r="P85" s="17">
        <f t="shared" si="4"/>
        <v>0</v>
      </c>
    </row>
    <row r="86" spans="1:16" x14ac:dyDescent="0.2">
      <c r="A86" s="27" t="s">
        <v>108</v>
      </c>
      <c r="B86">
        <v>11</v>
      </c>
      <c r="C86" s="1">
        <f t="shared" si="28"/>
        <v>6.4410352500292778E-4</v>
      </c>
      <c r="D86" s="5">
        <f t="shared" si="29"/>
        <v>0</v>
      </c>
      <c r="E86" s="5">
        <f t="shared" si="0"/>
        <v>11</v>
      </c>
      <c r="I86" s="65">
        <f t="shared" si="31"/>
        <v>11</v>
      </c>
      <c r="P86" s="17">
        <f t="shared" si="4"/>
        <v>11</v>
      </c>
    </row>
    <row r="87" spans="1:16" x14ac:dyDescent="0.2">
      <c r="A87" s="27" t="s">
        <v>65</v>
      </c>
      <c r="B87"/>
      <c r="C87" s="1">
        <f t="shared" si="28"/>
        <v>0</v>
      </c>
      <c r="D87" s="5">
        <f t="shared" si="29"/>
        <v>0</v>
      </c>
      <c r="E87" s="5">
        <f t="shared" ref="E87:E92" si="32">B87+D87</f>
        <v>0</v>
      </c>
      <c r="I87" s="65">
        <f t="shared" si="31"/>
        <v>0</v>
      </c>
      <c r="P87" s="17">
        <f t="shared" si="4"/>
        <v>0</v>
      </c>
    </row>
    <row r="88" spans="1:16" x14ac:dyDescent="0.2">
      <c r="A88" s="27" t="s">
        <v>66</v>
      </c>
      <c r="B88"/>
      <c r="C88" s="1">
        <f t="shared" si="28"/>
        <v>0</v>
      </c>
      <c r="D88" s="5">
        <f t="shared" si="29"/>
        <v>0</v>
      </c>
      <c r="E88" s="5">
        <f t="shared" si="32"/>
        <v>0</v>
      </c>
      <c r="I88" s="65">
        <f t="shared" si="31"/>
        <v>0</v>
      </c>
      <c r="P88" s="17">
        <f t="shared" si="4"/>
        <v>0</v>
      </c>
    </row>
    <row r="89" spans="1:16" x14ac:dyDescent="0.2">
      <c r="A89" s="27" t="s">
        <v>120</v>
      </c>
      <c r="B89">
        <v>1</v>
      </c>
      <c r="C89" s="1">
        <f t="shared" si="28"/>
        <v>5.8554865909357071E-5</v>
      </c>
      <c r="D89" s="5">
        <f t="shared" si="29"/>
        <v>0</v>
      </c>
      <c r="E89" s="5">
        <f t="shared" si="32"/>
        <v>1</v>
      </c>
      <c r="I89" s="65">
        <f t="shared" si="31"/>
        <v>1</v>
      </c>
      <c r="P89" s="17">
        <f t="shared" si="4"/>
        <v>1</v>
      </c>
    </row>
    <row r="90" spans="1:16" x14ac:dyDescent="0.2">
      <c r="A90" s="27" t="s">
        <v>179</v>
      </c>
      <c r="B90"/>
      <c r="C90" s="1">
        <f t="shared" si="28"/>
        <v>0</v>
      </c>
      <c r="D90" s="5">
        <f t="shared" si="29"/>
        <v>0</v>
      </c>
      <c r="E90" s="5">
        <f t="shared" si="32"/>
        <v>0</v>
      </c>
      <c r="I90" s="65">
        <f t="shared" si="31"/>
        <v>0</v>
      </c>
      <c r="P90" s="17">
        <f t="shared" si="4"/>
        <v>0</v>
      </c>
    </row>
    <row r="91" spans="1:16" x14ac:dyDescent="0.2">
      <c r="A91" s="27" t="s">
        <v>217</v>
      </c>
      <c r="B91"/>
      <c r="C91" s="1">
        <f t="shared" si="28"/>
        <v>0</v>
      </c>
      <c r="D91" s="5">
        <f t="shared" si="29"/>
        <v>0</v>
      </c>
      <c r="E91" s="5">
        <f t="shared" si="32"/>
        <v>0</v>
      </c>
      <c r="I91" s="65">
        <f>E91</f>
        <v>0</v>
      </c>
      <c r="P91" s="17">
        <f>E91</f>
        <v>0</v>
      </c>
    </row>
    <row r="92" spans="1:16" x14ac:dyDescent="0.2">
      <c r="A92" s="27" t="s">
        <v>68</v>
      </c>
      <c r="B92">
        <v>7</v>
      </c>
      <c r="C92" s="1">
        <f t="shared" si="28"/>
        <v>4.098840613654995E-4</v>
      </c>
      <c r="D92" s="5">
        <f t="shared" si="29"/>
        <v>0</v>
      </c>
      <c r="E92" s="5">
        <f t="shared" si="32"/>
        <v>7</v>
      </c>
      <c r="I92" s="65">
        <f t="shared" si="31"/>
        <v>7</v>
      </c>
      <c r="P92" s="17">
        <f t="shared" si="4"/>
        <v>7</v>
      </c>
    </row>
    <row r="93" spans="1:16" x14ac:dyDescent="0.2">
      <c r="A93" s="27" t="s">
        <v>134</v>
      </c>
      <c r="B93"/>
      <c r="C93" s="1">
        <f t="shared" si="28"/>
        <v>0</v>
      </c>
      <c r="D93" s="5">
        <f t="shared" si="29"/>
        <v>0</v>
      </c>
      <c r="E93" s="5">
        <f t="shared" si="0"/>
        <v>0</v>
      </c>
      <c r="I93" s="65">
        <f t="shared" si="31"/>
        <v>0</v>
      </c>
      <c r="P93" s="17">
        <f t="shared" si="4"/>
        <v>0</v>
      </c>
    </row>
    <row r="94" spans="1:16" x14ac:dyDescent="0.2">
      <c r="A94" s="27" t="s">
        <v>110</v>
      </c>
      <c r="B94"/>
      <c r="C94" s="1">
        <f t="shared" si="28"/>
        <v>0</v>
      </c>
      <c r="D94" s="5">
        <f t="shared" si="29"/>
        <v>0</v>
      </c>
      <c r="E94" s="5">
        <f>B94+D94</f>
        <v>0</v>
      </c>
      <c r="I94" s="65">
        <f>E94</f>
        <v>0</v>
      </c>
      <c r="P94" s="17">
        <f t="shared" si="4"/>
        <v>0</v>
      </c>
    </row>
    <row r="95" spans="1:16" x14ac:dyDescent="0.2">
      <c r="A95" s="27" t="s">
        <v>123</v>
      </c>
      <c r="B95"/>
      <c r="C95" s="1">
        <f t="shared" si="28"/>
        <v>0</v>
      </c>
      <c r="D95" s="5">
        <f t="shared" si="29"/>
        <v>0</v>
      </c>
      <c r="E95" s="5">
        <f t="shared" si="0"/>
        <v>0</v>
      </c>
      <c r="I95" s="65">
        <f t="shared" si="31"/>
        <v>0</v>
      </c>
      <c r="P95" s="17">
        <f t="shared" si="4"/>
        <v>0</v>
      </c>
    </row>
    <row r="96" spans="1:16" x14ac:dyDescent="0.2">
      <c r="A96" s="31" t="s">
        <v>252</v>
      </c>
      <c r="B96"/>
      <c r="C96" s="1">
        <f t="shared" si="28"/>
        <v>0</v>
      </c>
      <c r="D96" s="5">
        <f t="shared" si="29"/>
        <v>0</v>
      </c>
      <c r="E96" s="5">
        <f t="shared" ref="E96:E101" si="33">B96+D96</f>
        <v>0</v>
      </c>
      <c r="J96" s="69">
        <f>E96</f>
        <v>0</v>
      </c>
      <c r="P96" s="17">
        <f t="shared" si="4"/>
        <v>0</v>
      </c>
    </row>
    <row r="97" spans="1:16" x14ac:dyDescent="0.2">
      <c r="A97" s="31" t="s">
        <v>172</v>
      </c>
      <c r="B97"/>
      <c r="C97" s="1">
        <f t="shared" si="28"/>
        <v>0</v>
      </c>
      <c r="D97" s="5">
        <f t="shared" si="29"/>
        <v>0</v>
      </c>
      <c r="E97" s="5">
        <f t="shared" si="33"/>
        <v>0</v>
      </c>
      <c r="J97" s="69">
        <f>E97</f>
        <v>0</v>
      </c>
      <c r="P97" s="17">
        <f t="shared" si="4"/>
        <v>0</v>
      </c>
    </row>
    <row r="98" spans="1:16" x14ac:dyDescent="0.2">
      <c r="A98" s="31" t="s">
        <v>125</v>
      </c>
      <c r="B98"/>
      <c r="C98" s="1">
        <f t="shared" si="28"/>
        <v>0</v>
      </c>
      <c r="D98" s="5">
        <f t="shared" si="29"/>
        <v>0</v>
      </c>
      <c r="E98" s="5">
        <f t="shared" si="33"/>
        <v>0</v>
      </c>
      <c r="J98" s="69">
        <f>E98</f>
        <v>0</v>
      </c>
      <c r="K98" s="6"/>
      <c r="P98" s="17">
        <f t="shared" si="4"/>
        <v>0</v>
      </c>
    </row>
    <row r="99" spans="1:16" x14ac:dyDescent="0.2">
      <c r="A99" s="32" t="s">
        <v>174</v>
      </c>
      <c r="B99"/>
      <c r="C99" s="1">
        <f t="shared" si="28"/>
        <v>0</v>
      </c>
      <c r="D99" s="5">
        <f t="shared" si="29"/>
        <v>0</v>
      </c>
      <c r="E99" s="5">
        <f t="shared" si="33"/>
        <v>0</v>
      </c>
      <c r="L99" s="70">
        <f t="shared" ref="L99:L110" si="34">E99</f>
        <v>0</v>
      </c>
      <c r="P99" s="17">
        <f t="shared" si="4"/>
        <v>0</v>
      </c>
    </row>
    <row r="100" spans="1:16" x14ac:dyDescent="0.2">
      <c r="A100" s="32" t="s">
        <v>69</v>
      </c>
      <c r="B100"/>
      <c r="C100" s="1">
        <f t="shared" si="28"/>
        <v>0</v>
      </c>
      <c r="D100" s="5">
        <f t="shared" si="29"/>
        <v>0</v>
      </c>
      <c r="E100" s="5">
        <f t="shared" si="33"/>
        <v>0</v>
      </c>
      <c r="L100" s="70">
        <f>E100</f>
        <v>0</v>
      </c>
      <c r="P100" s="17">
        <f t="shared" si="4"/>
        <v>0</v>
      </c>
    </row>
    <row r="101" spans="1:16" x14ac:dyDescent="0.2">
      <c r="A101" s="32" t="s">
        <v>220</v>
      </c>
      <c r="B101"/>
      <c r="C101" s="1">
        <f t="shared" si="28"/>
        <v>0</v>
      </c>
      <c r="D101" s="5">
        <f t="shared" si="29"/>
        <v>0</v>
      </c>
      <c r="E101" s="5">
        <f t="shared" si="33"/>
        <v>0</v>
      </c>
      <c r="L101" s="70">
        <f>E101</f>
        <v>0</v>
      </c>
      <c r="P101" s="17">
        <f t="shared" si="4"/>
        <v>0</v>
      </c>
    </row>
    <row r="102" spans="1:16" x14ac:dyDescent="0.2">
      <c r="A102" s="32" t="s">
        <v>70</v>
      </c>
      <c r="B102"/>
      <c r="C102" s="1">
        <f t="shared" si="28"/>
        <v>0</v>
      </c>
      <c r="D102" s="5">
        <f t="shared" si="29"/>
        <v>0</v>
      </c>
      <c r="E102" s="5">
        <f t="shared" si="0"/>
        <v>0</v>
      </c>
      <c r="L102" s="70">
        <f t="shared" si="34"/>
        <v>0</v>
      </c>
      <c r="P102" s="17">
        <f t="shared" si="4"/>
        <v>0</v>
      </c>
    </row>
    <row r="103" spans="1:16" x14ac:dyDescent="0.2">
      <c r="A103" s="32" t="s">
        <v>73</v>
      </c>
      <c r="B103"/>
      <c r="C103" s="1">
        <f t="shared" si="28"/>
        <v>0</v>
      </c>
      <c r="D103" s="5">
        <f t="shared" si="29"/>
        <v>0</v>
      </c>
      <c r="E103" s="5">
        <f>B103+D103</f>
        <v>0</v>
      </c>
      <c r="L103" s="70">
        <f t="shared" si="34"/>
        <v>0</v>
      </c>
      <c r="P103" s="17">
        <f>E103</f>
        <v>0</v>
      </c>
    </row>
    <row r="104" spans="1:16" x14ac:dyDescent="0.2">
      <c r="A104" s="32" t="s">
        <v>74</v>
      </c>
      <c r="B104">
        <v>9</v>
      </c>
      <c r="C104" s="1">
        <f t="shared" si="28"/>
        <v>5.2699379318421364E-4</v>
      </c>
      <c r="D104" s="5">
        <f t="shared" si="29"/>
        <v>0</v>
      </c>
      <c r="E104" s="5">
        <f t="shared" si="0"/>
        <v>9</v>
      </c>
      <c r="L104" s="70">
        <f t="shared" si="34"/>
        <v>9</v>
      </c>
      <c r="P104" s="17">
        <f t="shared" si="4"/>
        <v>9</v>
      </c>
    </row>
    <row r="105" spans="1:16" x14ac:dyDescent="0.2">
      <c r="A105" s="32" t="s">
        <v>121</v>
      </c>
      <c r="B105"/>
      <c r="C105" s="1">
        <f t="shared" si="28"/>
        <v>0</v>
      </c>
      <c r="D105" s="5">
        <f t="shared" si="29"/>
        <v>0</v>
      </c>
      <c r="E105" s="5">
        <f t="shared" ref="E105:E114" si="35">B105+D105</f>
        <v>0</v>
      </c>
      <c r="L105" s="70">
        <f t="shared" si="34"/>
        <v>0</v>
      </c>
      <c r="P105" s="17">
        <f t="shared" si="4"/>
        <v>0</v>
      </c>
    </row>
    <row r="106" spans="1:16" x14ac:dyDescent="0.2">
      <c r="A106" s="32" t="s">
        <v>201</v>
      </c>
      <c r="B106"/>
      <c r="C106" s="1">
        <f t="shared" ref="C106:C114" si="36">B106/$B$116</f>
        <v>0</v>
      </c>
      <c r="D106" s="5">
        <f t="shared" ref="D106:D114" si="37">C106*$B$119</f>
        <v>0</v>
      </c>
      <c r="E106" s="5">
        <f>B106+D106</f>
        <v>0</v>
      </c>
      <c r="L106" s="70">
        <f>E106</f>
        <v>0</v>
      </c>
      <c r="P106" s="17">
        <f>E106</f>
        <v>0</v>
      </c>
    </row>
    <row r="107" spans="1:16" x14ac:dyDescent="0.2">
      <c r="A107" s="43" t="s">
        <v>111</v>
      </c>
      <c r="B107">
        <v>3</v>
      </c>
      <c r="C107" s="1">
        <f t="shared" si="36"/>
        <v>1.7566459772807121E-4</v>
      </c>
      <c r="D107" s="5">
        <f t="shared" si="37"/>
        <v>0</v>
      </c>
      <c r="E107" s="5">
        <f>B107+D107</f>
        <v>3</v>
      </c>
      <c r="M107" s="72">
        <f>E107</f>
        <v>3</v>
      </c>
      <c r="P107" s="17">
        <f>E107</f>
        <v>3</v>
      </c>
    </row>
    <row r="108" spans="1:16" x14ac:dyDescent="0.2">
      <c r="A108" s="31" t="s">
        <v>112</v>
      </c>
      <c r="B108">
        <v>1</v>
      </c>
      <c r="C108" s="1">
        <f t="shared" si="36"/>
        <v>5.8554865909357071E-5</v>
      </c>
      <c r="D108" s="5">
        <f t="shared" si="37"/>
        <v>0</v>
      </c>
      <c r="E108" s="5">
        <f>B108+D108</f>
        <v>1</v>
      </c>
      <c r="J108" s="69">
        <f>E108</f>
        <v>1</v>
      </c>
      <c r="K108" s="6"/>
      <c r="P108" s="5">
        <f>E108</f>
        <v>1</v>
      </c>
    </row>
    <row r="109" spans="1:16" x14ac:dyDescent="0.2">
      <c r="A109" s="31" t="s">
        <v>113</v>
      </c>
      <c r="B109"/>
      <c r="C109" s="1">
        <f t="shared" si="36"/>
        <v>0</v>
      </c>
      <c r="D109" s="5">
        <f t="shared" si="37"/>
        <v>0</v>
      </c>
      <c r="E109" s="5">
        <f>B109+D109</f>
        <v>0</v>
      </c>
      <c r="J109" s="69">
        <f>E109</f>
        <v>0</v>
      </c>
      <c r="K109" s="6"/>
      <c r="P109" s="5">
        <f>E109</f>
        <v>0</v>
      </c>
    </row>
    <row r="110" spans="1:16" x14ac:dyDescent="0.2">
      <c r="A110" s="32" t="s">
        <v>160</v>
      </c>
      <c r="B110"/>
      <c r="C110" s="1">
        <f t="shared" si="36"/>
        <v>0</v>
      </c>
      <c r="D110" s="5">
        <f t="shared" si="37"/>
        <v>0</v>
      </c>
      <c r="E110" s="5">
        <f t="shared" si="35"/>
        <v>0</v>
      </c>
      <c r="L110" s="70">
        <f t="shared" si="34"/>
        <v>0</v>
      </c>
      <c r="P110" s="17">
        <f t="shared" si="4"/>
        <v>0</v>
      </c>
    </row>
    <row r="111" spans="1:16" x14ac:dyDescent="0.2">
      <c r="A111" s="33" t="s">
        <v>189</v>
      </c>
      <c r="B111"/>
      <c r="C111" s="1">
        <f t="shared" si="36"/>
        <v>0</v>
      </c>
      <c r="D111" s="5">
        <f t="shared" si="37"/>
        <v>0</v>
      </c>
      <c r="E111" s="5">
        <f t="shared" si="35"/>
        <v>0</v>
      </c>
      <c r="K111" s="71">
        <f>E111</f>
        <v>0</v>
      </c>
      <c r="P111" s="17">
        <f>E111</f>
        <v>0</v>
      </c>
    </row>
    <row r="112" spans="1:16" x14ac:dyDescent="0.2">
      <c r="A112" s="33" t="s">
        <v>77</v>
      </c>
      <c r="B112"/>
      <c r="C112" s="1">
        <f t="shared" si="36"/>
        <v>0</v>
      </c>
      <c r="D112" s="5">
        <f t="shared" si="37"/>
        <v>0</v>
      </c>
      <c r="E112" s="5">
        <f t="shared" si="35"/>
        <v>0</v>
      </c>
      <c r="K112" s="71">
        <f>E112</f>
        <v>0</v>
      </c>
      <c r="P112" s="17">
        <f>E112</f>
        <v>0</v>
      </c>
    </row>
    <row r="113" spans="1:16" x14ac:dyDescent="0.2">
      <c r="A113" s="29" t="s">
        <v>157</v>
      </c>
      <c r="B113"/>
      <c r="C113" s="1">
        <f t="shared" si="36"/>
        <v>0</v>
      </c>
      <c r="D113" s="5">
        <f t="shared" si="37"/>
        <v>0</v>
      </c>
      <c r="E113" s="5">
        <f t="shared" si="35"/>
        <v>0</v>
      </c>
      <c r="K113" s="73"/>
      <c r="N113" s="66">
        <f>E113</f>
        <v>0</v>
      </c>
      <c r="P113" s="17">
        <f>E113</f>
        <v>0</v>
      </c>
    </row>
    <row r="114" spans="1:16" x14ac:dyDescent="0.2">
      <c r="A114" s="29" t="s">
        <v>78</v>
      </c>
      <c r="B114"/>
      <c r="C114" s="1">
        <f t="shared" si="36"/>
        <v>0</v>
      </c>
      <c r="D114" s="5">
        <f t="shared" si="37"/>
        <v>0</v>
      </c>
      <c r="E114" s="5">
        <f t="shared" si="35"/>
        <v>0</v>
      </c>
      <c r="K114" s="73"/>
      <c r="N114" s="66">
        <f>E114</f>
        <v>0</v>
      </c>
      <c r="P114" s="17">
        <f t="shared" si="4"/>
        <v>0</v>
      </c>
    </row>
    <row r="115" spans="1:16" x14ac:dyDescent="0.2">
      <c r="A115"/>
      <c r="B115" s="16"/>
    </row>
    <row r="116" spans="1:16" x14ac:dyDescent="0.2">
      <c r="A116" s="1" t="s">
        <v>21</v>
      </c>
      <c r="B116" s="16">
        <f>SUM(B11:B114)</f>
        <v>17078</v>
      </c>
      <c r="C116" s="1">
        <f>B116/$B$117</f>
        <v>1</v>
      </c>
      <c r="E116" s="5">
        <f>SUM(E12:E114)</f>
        <v>17078</v>
      </c>
      <c r="F116" s="34">
        <f t="shared" ref="F116:P116" si="38">SUM(F12:F114)</f>
        <v>4013</v>
      </c>
      <c r="G116" s="35">
        <f t="shared" si="38"/>
        <v>2216</v>
      </c>
      <c r="H116" s="36">
        <f>SUM(H12:H114)</f>
        <v>244</v>
      </c>
      <c r="I116" s="37">
        <f t="shared" si="38"/>
        <v>62</v>
      </c>
      <c r="J116" s="38">
        <f t="shared" si="38"/>
        <v>1</v>
      </c>
      <c r="K116" s="39">
        <f t="shared" si="38"/>
        <v>0</v>
      </c>
      <c r="L116" s="40">
        <f t="shared" si="38"/>
        <v>9</v>
      </c>
      <c r="M116" s="41">
        <f t="shared" si="38"/>
        <v>3</v>
      </c>
      <c r="N116" s="42">
        <f t="shared" si="38"/>
        <v>0</v>
      </c>
      <c r="O116" s="75">
        <f>SUM(O12:O114)</f>
        <v>10530</v>
      </c>
      <c r="P116" s="5">
        <f t="shared" si="38"/>
        <v>6548</v>
      </c>
    </row>
    <row r="117" spans="1:16" x14ac:dyDescent="0.2">
      <c r="A117" s="1" t="s">
        <v>22</v>
      </c>
      <c r="B117" s="5">
        <v>17078</v>
      </c>
      <c r="D117" s="5" t="s">
        <v>20</v>
      </c>
      <c r="E117" s="5">
        <f>SUM(F116:O116)</f>
        <v>17078</v>
      </c>
    </row>
    <row r="118" spans="1:16" x14ac:dyDescent="0.2">
      <c r="B118" s="5" t="s">
        <v>20</v>
      </c>
      <c r="C118" s="5"/>
      <c r="E118" s="5">
        <f>SUM(O116:P116)</f>
        <v>17078</v>
      </c>
    </row>
    <row r="119" spans="1:16" ht="38.25" x14ac:dyDescent="0.2">
      <c r="A119" s="18" t="s">
        <v>23</v>
      </c>
      <c r="B119" s="19">
        <f>B117-B116</f>
        <v>0</v>
      </c>
    </row>
    <row r="120" spans="1:16" ht="13.5" thickBot="1" x14ac:dyDescent="0.25"/>
    <row r="121" spans="1:16" x14ac:dyDescent="0.2">
      <c r="A121" s="44"/>
      <c r="B121" s="45"/>
      <c r="C121" s="46"/>
      <c r="D121" s="45"/>
      <c r="E121" s="45"/>
      <c r="F121" s="46"/>
      <c r="G121" s="46"/>
      <c r="H121" s="46"/>
      <c r="I121" s="46"/>
      <c r="J121" s="46"/>
      <c r="K121" s="46"/>
      <c r="L121" s="47"/>
    </row>
    <row r="122" spans="1:16" x14ac:dyDescent="0.2">
      <c r="A122" s="48">
        <v>1</v>
      </c>
      <c r="B122" s="49" t="s">
        <v>135</v>
      </c>
      <c r="C122" s="50"/>
      <c r="D122" s="49"/>
      <c r="E122" s="49"/>
      <c r="F122" s="50"/>
      <c r="G122" s="50"/>
      <c r="H122" s="50"/>
      <c r="I122" s="51">
        <f>P116</f>
        <v>6548</v>
      </c>
      <c r="J122" s="50"/>
      <c r="K122" s="50"/>
      <c r="L122" s="52"/>
    </row>
    <row r="123" spans="1:16" ht="13.5" thickBot="1" x14ac:dyDescent="0.25">
      <c r="A123" s="48"/>
      <c r="B123" s="49"/>
      <c r="C123" s="50"/>
      <c r="D123" s="49"/>
      <c r="E123" s="49"/>
      <c r="F123" s="50"/>
      <c r="G123" s="50"/>
      <c r="H123" s="50"/>
      <c r="I123" s="53"/>
      <c r="J123" s="50"/>
      <c r="K123" s="50"/>
      <c r="L123" s="52"/>
    </row>
    <row r="124" spans="1:16" ht="13.5" thickBot="1" x14ac:dyDescent="0.25">
      <c r="A124" s="48"/>
      <c r="B124" s="49"/>
      <c r="C124" s="50"/>
      <c r="D124" s="49"/>
      <c r="E124" s="49"/>
      <c r="F124" s="50"/>
      <c r="G124" s="50"/>
      <c r="H124" s="50"/>
      <c r="I124" s="55" t="s">
        <v>136</v>
      </c>
      <c r="J124" s="55" t="s">
        <v>137</v>
      </c>
      <c r="K124" s="54" t="s">
        <v>12</v>
      </c>
      <c r="L124" s="52"/>
    </row>
    <row r="125" spans="1:16" x14ac:dyDescent="0.2">
      <c r="A125" s="48">
        <v>2</v>
      </c>
      <c r="B125" s="49" t="s">
        <v>138</v>
      </c>
      <c r="C125" s="50"/>
      <c r="D125" s="49"/>
      <c r="E125" s="49"/>
      <c r="F125" s="95"/>
      <c r="G125" s="50"/>
      <c r="H125" s="50"/>
      <c r="I125" s="56">
        <f>G116</f>
        <v>2216</v>
      </c>
      <c r="J125" s="56">
        <f>F116</f>
        <v>4013</v>
      </c>
      <c r="K125" s="56">
        <f>I125+J125</f>
        <v>6229</v>
      </c>
      <c r="L125" s="52"/>
    </row>
    <row r="126" spans="1:16" x14ac:dyDescent="0.2">
      <c r="A126" s="48">
        <v>3</v>
      </c>
      <c r="B126" s="49" t="s">
        <v>139</v>
      </c>
      <c r="C126" s="50"/>
      <c r="D126" s="49"/>
      <c r="E126" s="49"/>
      <c r="F126" s="50"/>
      <c r="G126" s="50"/>
      <c r="H126" s="50"/>
      <c r="I126" s="56">
        <f>H116</f>
        <v>244</v>
      </c>
      <c r="J126" s="56">
        <f>I116</f>
        <v>62</v>
      </c>
      <c r="K126" s="56">
        <f>I126+J126</f>
        <v>306</v>
      </c>
      <c r="L126" s="52"/>
    </row>
    <row r="127" spans="1:16" x14ac:dyDescent="0.2">
      <c r="A127" s="48">
        <v>4</v>
      </c>
      <c r="B127" s="49" t="s">
        <v>154</v>
      </c>
      <c r="C127" s="50"/>
      <c r="D127" s="49"/>
      <c r="E127" s="49"/>
      <c r="F127" s="50"/>
      <c r="G127" s="50"/>
      <c r="H127" s="50"/>
      <c r="I127" s="56">
        <f>J116</f>
        <v>1</v>
      </c>
      <c r="J127" s="56">
        <f>K116</f>
        <v>0</v>
      </c>
      <c r="K127" s="56">
        <f>I127+J127</f>
        <v>1</v>
      </c>
      <c r="L127" s="52"/>
    </row>
    <row r="128" spans="1:16" x14ac:dyDescent="0.2">
      <c r="A128" s="48">
        <v>5</v>
      </c>
      <c r="B128" s="49" t="s">
        <v>141</v>
      </c>
      <c r="C128" s="50"/>
      <c r="D128" s="94"/>
      <c r="E128" s="94"/>
      <c r="F128" s="95"/>
      <c r="G128" s="95"/>
      <c r="H128" s="95"/>
      <c r="I128" s="103">
        <f>L116</f>
        <v>9</v>
      </c>
      <c r="J128" s="95"/>
      <c r="K128" s="95"/>
      <c r="L128" s="52"/>
    </row>
    <row r="129" spans="1:12" x14ac:dyDescent="0.2">
      <c r="A129" s="48">
        <v>6</v>
      </c>
      <c r="B129" s="49" t="s">
        <v>142</v>
      </c>
      <c r="C129" s="50"/>
      <c r="D129" s="94"/>
      <c r="E129" s="94"/>
      <c r="F129" s="95"/>
      <c r="G129" s="95"/>
      <c r="H129" s="95"/>
      <c r="I129" s="96">
        <f>M116</f>
        <v>3</v>
      </c>
      <c r="J129" s="95"/>
      <c r="K129" s="99"/>
      <c r="L129" s="52"/>
    </row>
    <row r="130" spans="1:12" x14ac:dyDescent="0.2">
      <c r="A130" s="48">
        <v>9</v>
      </c>
      <c r="B130" s="49" t="s">
        <v>143</v>
      </c>
      <c r="C130" s="50"/>
      <c r="D130" s="94"/>
      <c r="E130" s="94"/>
      <c r="F130" s="95"/>
      <c r="G130" s="95"/>
      <c r="H130" s="95"/>
      <c r="I130" s="95"/>
      <c r="J130" s="95"/>
      <c r="K130" s="99"/>
      <c r="L130" s="52"/>
    </row>
    <row r="131" spans="1:12" x14ac:dyDescent="0.2">
      <c r="A131" s="48"/>
      <c r="B131" s="104"/>
      <c r="C131" s="104"/>
      <c r="D131" s="98"/>
      <c r="E131" s="94"/>
      <c r="F131" s="95"/>
      <c r="G131" s="95"/>
      <c r="H131" s="95"/>
      <c r="I131" s="95"/>
      <c r="J131" s="95"/>
      <c r="K131" s="99"/>
      <c r="L131" s="52"/>
    </row>
    <row r="132" spans="1:12" x14ac:dyDescent="0.2">
      <c r="A132" s="48"/>
      <c r="B132" s="98"/>
      <c r="C132" s="99"/>
      <c r="D132" s="98"/>
      <c r="E132" s="98"/>
      <c r="F132" s="95"/>
      <c r="G132" s="95"/>
      <c r="H132" s="95"/>
      <c r="I132" s="95"/>
      <c r="J132" s="95"/>
      <c r="K132" s="99"/>
      <c r="L132" s="52"/>
    </row>
    <row r="133" spans="1:12" x14ac:dyDescent="0.2">
      <c r="A133" s="48"/>
      <c r="B133" s="94" t="s">
        <v>147</v>
      </c>
      <c r="C133" s="94">
        <f>SUM(I30:I35)</f>
        <v>13</v>
      </c>
      <c r="D133" s="94" t="s">
        <v>150</v>
      </c>
      <c r="E133" s="49">
        <f>SUM(I40:I48)</f>
        <v>12</v>
      </c>
      <c r="F133" s="49" t="s">
        <v>146</v>
      </c>
      <c r="G133" s="49">
        <f>SUM(K111:K112)</f>
        <v>0</v>
      </c>
      <c r="H133" s="49" t="s">
        <v>151</v>
      </c>
      <c r="I133" s="49">
        <f>SUM(I83:I95)</f>
        <v>19</v>
      </c>
      <c r="J133" s="95"/>
      <c r="K133" s="95"/>
      <c r="L133" s="52"/>
    </row>
    <row r="134" spans="1:12" x14ac:dyDescent="0.2">
      <c r="A134" s="48"/>
      <c r="B134" s="98"/>
      <c r="C134" s="99"/>
      <c r="D134" s="98"/>
      <c r="E134" s="94"/>
      <c r="F134" s="95"/>
      <c r="G134" s="95"/>
      <c r="H134" s="95"/>
      <c r="I134" s="95"/>
      <c r="J134" s="95"/>
      <c r="K134" s="95"/>
      <c r="L134" s="52"/>
    </row>
    <row r="135" spans="1:12" x14ac:dyDescent="0.2">
      <c r="A135" s="48"/>
      <c r="B135" s="98"/>
      <c r="C135" s="99"/>
      <c r="D135" s="98"/>
      <c r="E135" s="94"/>
      <c r="F135" s="95"/>
      <c r="G135" s="95"/>
      <c r="H135" s="95"/>
      <c r="I135" s="95"/>
      <c r="J135" s="95"/>
      <c r="K135" s="95"/>
      <c r="L135" s="52"/>
    </row>
    <row r="136" spans="1:12" x14ac:dyDescent="0.2">
      <c r="A136" s="48"/>
      <c r="B136" s="94" t="s">
        <v>148</v>
      </c>
      <c r="C136" s="94" t="s">
        <v>255</v>
      </c>
      <c r="D136" s="98"/>
      <c r="E136" s="94"/>
      <c r="F136" s="95"/>
      <c r="G136" s="95"/>
      <c r="H136" s="95"/>
      <c r="I136" s="95"/>
      <c r="J136" s="95"/>
      <c r="K136" s="95"/>
      <c r="L136" s="52"/>
    </row>
    <row r="137" spans="1:12" x14ac:dyDescent="0.2">
      <c r="A137" s="48"/>
      <c r="B137" s="49" t="s">
        <v>149</v>
      </c>
      <c r="C137" s="49" t="s">
        <v>256</v>
      </c>
      <c r="D137" s="98"/>
      <c r="E137" s="94"/>
      <c r="F137" s="95"/>
      <c r="G137" s="95"/>
      <c r="H137" s="95"/>
      <c r="I137" s="95"/>
      <c r="J137" s="95"/>
      <c r="K137" s="95"/>
      <c r="L137" s="52"/>
    </row>
    <row r="138" spans="1:12" ht="13.5" thickBot="1" x14ac:dyDescent="0.25">
      <c r="A138" s="58"/>
      <c r="B138" s="59"/>
      <c r="C138" s="60"/>
      <c r="D138" s="59"/>
      <c r="E138" s="59"/>
      <c r="F138" s="60"/>
      <c r="G138" s="60"/>
      <c r="H138" s="60"/>
      <c r="I138" s="60"/>
      <c r="J138" s="60"/>
      <c r="K138" s="60"/>
      <c r="L138" s="61"/>
    </row>
  </sheetData>
  <mergeCells count="1">
    <mergeCell ref="A2:P2"/>
  </mergeCells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1"/>
  <sheetViews>
    <sheetView zoomScale="80" zoomScaleNormal="80" workbookViewId="0">
      <pane ySplit="11" topLeftCell="A158" activePane="bottomLeft" state="frozen"/>
      <selection pane="bottomLeft" activeCell="B160" sqref="B160"/>
    </sheetView>
  </sheetViews>
  <sheetFormatPr defaultRowHeight="12.75" x14ac:dyDescent="0.2"/>
  <cols>
    <col min="1" max="1" width="27.85546875" style="1" customWidth="1"/>
    <col min="2" max="2" width="11.5703125" style="5" customWidth="1"/>
    <col min="3" max="3" width="11.85546875" style="1" customWidth="1"/>
    <col min="4" max="4" width="12.28515625" style="5" customWidth="1"/>
    <col min="5" max="5" width="12.5703125" style="5" bestFit="1" customWidth="1"/>
    <col min="6" max="9" width="9.140625" style="1"/>
    <col min="10" max="10" width="9.5703125" style="1" customWidth="1"/>
    <col min="11" max="11" width="9.7109375" style="1" customWidth="1"/>
    <col min="12" max="12" width="10" style="1" customWidth="1"/>
    <col min="13" max="16384" width="9.140625" style="1"/>
  </cols>
  <sheetData>
    <row r="1" spans="1:16" ht="15.75" hidden="1" customHeight="1" x14ac:dyDescent="0.2">
      <c r="A1" s="1" t="s">
        <v>0</v>
      </c>
      <c r="B1" s="2"/>
      <c r="C1" s="3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28.5" hidden="1" customHeight="1" x14ac:dyDescent="0.2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</row>
    <row r="3" spans="1:16" ht="15" hidden="1" customHeight="1" x14ac:dyDescent="0.2">
      <c r="A3" s="1" t="s">
        <v>2</v>
      </c>
    </row>
    <row r="4" spans="1:16" hidden="1" x14ac:dyDescent="0.2">
      <c r="A4" s="1" t="s">
        <v>3</v>
      </c>
    </row>
    <row r="5" spans="1:16" hidden="1" x14ac:dyDescent="0.2">
      <c r="A5" s="1" t="s">
        <v>4</v>
      </c>
    </row>
    <row r="6" spans="1:16" hidden="1" x14ac:dyDescent="0.2">
      <c r="A6" s="1" t="s">
        <v>5</v>
      </c>
    </row>
    <row r="7" spans="1:16" s="6" customFormat="1" hidden="1" x14ac:dyDescent="0.2">
      <c r="A7" s="6" t="s">
        <v>6</v>
      </c>
      <c r="B7" s="7"/>
      <c r="D7" s="7"/>
      <c r="E7" s="7"/>
    </row>
    <row r="8" spans="1:16" hidden="1" x14ac:dyDescent="0.2">
      <c r="A8" s="1" t="s">
        <v>7</v>
      </c>
    </row>
    <row r="9" spans="1:16" hidden="1" x14ac:dyDescent="0.2"/>
    <row r="10" spans="1:16" ht="20.25" x14ac:dyDescent="0.3">
      <c r="A10" s="63" t="s">
        <v>164</v>
      </c>
    </row>
    <row r="11" spans="1:16" ht="63.75" x14ac:dyDescent="0.2">
      <c r="A11" s="8" t="s">
        <v>8</v>
      </c>
      <c r="B11" s="9" t="s">
        <v>9</v>
      </c>
      <c r="C11" s="10" t="s">
        <v>10</v>
      </c>
      <c r="D11" s="9" t="s">
        <v>11</v>
      </c>
      <c r="E11" s="11" t="s">
        <v>12</v>
      </c>
      <c r="F11" s="12" t="s">
        <v>13</v>
      </c>
      <c r="G11" s="13" t="s">
        <v>14</v>
      </c>
      <c r="H11" s="14" t="s">
        <v>15</v>
      </c>
      <c r="I11" s="15" t="s">
        <v>16</v>
      </c>
      <c r="J11" s="20" t="s">
        <v>130</v>
      </c>
      <c r="K11" s="21" t="s">
        <v>131</v>
      </c>
      <c r="L11" s="22" t="s">
        <v>17</v>
      </c>
      <c r="M11" s="23" t="s">
        <v>132</v>
      </c>
      <c r="N11" s="24" t="s">
        <v>133</v>
      </c>
      <c r="O11" s="77" t="s">
        <v>19</v>
      </c>
      <c r="P11" s="10" t="s">
        <v>18</v>
      </c>
    </row>
    <row r="12" spans="1:16" x14ac:dyDescent="0.2">
      <c r="A12" s="26" t="s">
        <v>233</v>
      </c>
      <c r="B12">
        <v>12</v>
      </c>
      <c r="C12" s="1">
        <f>B12/$B$159</f>
        <v>1.4722842490123427E-4</v>
      </c>
      <c r="D12" s="5">
        <f>C12*$B$162</f>
        <v>4.416852747037028E-4</v>
      </c>
      <c r="E12" s="5">
        <f>B12+D12</f>
        <v>12.000441685274703</v>
      </c>
      <c r="H12" s="64">
        <f>E12</f>
        <v>12.000441685274703</v>
      </c>
      <c r="P12" s="17">
        <f>E12</f>
        <v>12.000441685274703</v>
      </c>
    </row>
    <row r="13" spans="1:16" x14ac:dyDescent="0.2">
      <c r="A13" s="27" t="s">
        <v>79</v>
      </c>
      <c r="B13"/>
      <c r="C13" s="1">
        <f>B13/$B$159</f>
        <v>0</v>
      </c>
      <c r="D13" s="5">
        <f>C13*$B$162</f>
        <v>0</v>
      </c>
      <c r="E13" s="5">
        <f t="shared" ref="E13:E148" si="0">B13+D13</f>
        <v>0</v>
      </c>
      <c r="I13" s="25">
        <f>E13</f>
        <v>0</v>
      </c>
      <c r="P13" s="17">
        <f t="shared" ref="P13:P87" si="1">E13</f>
        <v>0</v>
      </c>
    </row>
    <row r="14" spans="1:16" x14ac:dyDescent="0.2">
      <c r="A14" s="26" t="s">
        <v>24</v>
      </c>
      <c r="B14">
        <v>1</v>
      </c>
      <c r="C14" s="1">
        <f>B14/$B$159</f>
        <v>1.2269035408436188E-5</v>
      </c>
      <c r="D14" s="5">
        <f>C14*$B$162</f>
        <v>3.6807106225308567E-5</v>
      </c>
      <c r="E14" s="5">
        <f t="shared" si="0"/>
        <v>1.0000368071062253</v>
      </c>
      <c r="H14" s="64">
        <f>E14</f>
        <v>1.0000368071062253</v>
      </c>
      <c r="P14" s="17">
        <f t="shared" si="1"/>
        <v>1.0000368071062253</v>
      </c>
    </row>
    <row r="15" spans="1:16" x14ac:dyDescent="0.2">
      <c r="A15" s="27" t="s">
        <v>161</v>
      </c>
      <c r="B15">
        <v>0</v>
      </c>
      <c r="C15" s="1">
        <f>B15/$B$159</f>
        <v>0</v>
      </c>
      <c r="D15" s="5">
        <f>C15*$B$162</f>
        <v>0</v>
      </c>
      <c r="E15" s="5">
        <f>B15+D15</f>
        <v>0</v>
      </c>
      <c r="I15" s="25">
        <f>E15</f>
        <v>0</v>
      </c>
      <c r="P15" s="17">
        <f t="shared" si="1"/>
        <v>0</v>
      </c>
    </row>
    <row r="16" spans="1:16" x14ac:dyDescent="0.2">
      <c r="A16" s="26" t="s">
        <v>80</v>
      </c>
      <c r="B16">
        <v>7</v>
      </c>
      <c r="C16" s="1">
        <f>B16/$B$159</f>
        <v>8.5883247859053327E-5</v>
      </c>
      <c r="D16" s="5">
        <f>C16*$B$162</f>
        <v>2.5764974357716001E-4</v>
      </c>
      <c r="E16" s="5">
        <f t="shared" si="0"/>
        <v>7.0002576497435776</v>
      </c>
      <c r="H16" s="64">
        <f>E16</f>
        <v>7.0002576497435776</v>
      </c>
      <c r="P16" s="17">
        <f t="shared" si="1"/>
        <v>7.0002576497435776</v>
      </c>
    </row>
    <row r="17" spans="1:16" x14ac:dyDescent="0.2">
      <c r="A17" s="26" t="s">
        <v>81</v>
      </c>
      <c r="B17">
        <v>70</v>
      </c>
      <c r="C17" s="1">
        <f>B17/$B$159</f>
        <v>8.5883247859053322E-4</v>
      </c>
      <c r="D17" s="5">
        <f>C17*$B$162</f>
        <v>2.5764974357715999E-3</v>
      </c>
      <c r="E17" s="5">
        <f t="shared" si="0"/>
        <v>70.002576497435768</v>
      </c>
      <c r="H17" s="64">
        <f>E17</f>
        <v>70.002576497435768</v>
      </c>
      <c r="P17" s="17">
        <f t="shared" si="1"/>
        <v>70.002576497435768</v>
      </c>
    </row>
    <row r="18" spans="1:16" x14ac:dyDescent="0.2">
      <c r="A18" s="26" t="s">
        <v>232</v>
      </c>
      <c r="B18"/>
      <c r="C18" s="1">
        <f>B18/$B$159</f>
        <v>0</v>
      </c>
      <c r="D18" s="5">
        <f>C18*$B$162</f>
        <v>0</v>
      </c>
      <c r="E18" s="5">
        <f>B18+D18</f>
        <v>0</v>
      </c>
      <c r="H18" s="64">
        <f>E18</f>
        <v>0</v>
      </c>
      <c r="P18" s="17">
        <f>E18</f>
        <v>0</v>
      </c>
    </row>
    <row r="19" spans="1:16" x14ac:dyDescent="0.2">
      <c r="A19" s="32" t="s">
        <v>218</v>
      </c>
      <c r="B19"/>
      <c r="C19" s="1">
        <f>B19/$B$159</f>
        <v>0</v>
      </c>
      <c r="D19" s="5">
        <f>C19*$B$162</f>
        <v>0</v>
      </c>
      <c r="E19" s="5">
        <f>B19+D19</f>
        <v>0</v>
      </c>
      <c r="L19" s="70">
        <f>E19</f>
        <v>0</v>
      </c>
      <c r="P19" s="17">
        <f>E19</f>
        <v>0</v>
      </c>
    </row>
    <row r="20" spans="1:16" x14ac:dyDescent="0.2">
      <c r="A20" s="27" t="s">
        <v>191</v>
      </c>
      <c r="B20"/>
      <c r="C20" s="1">
        <f>B20/$B$159</f>
        <v>0</v>
      </c>
      <c r="D20" s="5">
        <f>C20*$B$162</f>
        <v>0</v>
      </c>
      <c r="E20" s="5">
        <f t="shared" si="0"/>
        <v>0</v>
      </c>
      <c r="I20" s="65">
        <f>E20</f>
        <v>0</v>
      </c>
      <c r="P20" s="17">
        <f t="shared" si="1"/>
        <v>0</v>
      </c>
    </row>
    <row r="21" spans="1:16" x14ac:dyDescent="0.2">
      <c r="A21" s="27" t="s">
        <v>82</v>
      </c>
      <c r="B21"/>
      <c r="C21" s="1">
        <f>B21/$B$159</f>
        <v>0</v>
      </c>
      <c r="D21" s="5">
        <f>C21*$B$162</f>
        <v>0</v>
      </c>
      <c r="E21" s="5">
        <f t="shared" si="0"/>
        <v>0</v>
      </c>
      <c r="I21" s="65">
        <f t="shared" ref="I21:I33" si="2">E21</f>
        <v>0</v>
      </c>
      <c r="P21" s="17">
        <f t="shared" si="1"/>
        <v>0</v>
      </c>
    </row>
    <row r="22" spans="1:16" x14ac:dyDescent="0.2">
      <c r="A22" s="27" t="s">
        <v>181</v>
      </c>
      <c r="B22"/>
      <c r="C22" s="1">
        <f>B22/$B$159</f>
        <v>0</v>
      </c>
      <c r="D22" s="5">
        <f>C22*$B$162</f>
        <v>0</v>
      </c>
      <c r="E22" s="5">
        <f t="shared" si="0"/>
        <v>0</v>
      </c>
      <c r="I22" s="65">
        <f t="shared" si="2"/>
        <v>0</v>
      </c>
      <c r="P22" s="17">
        <f t="shared" si="1"/>
        <v>0</v>
      </c>
    </row>
    <row r="23" spans="1:16" x14ac:dyDescent="0.2">
      <c r="A23" s="27" t="s">
        <v>153</v>
      </c>
      <c r="B23"/>
      <c r="C23" s="1">
        <f>B23/$B$159</f>
        <v>0</v>
      </c>
      <c r="D23" s="5">
        <f>C23*$B$162</f>
        <v>0</v>
      </c>
      <c r="E23" s="5">
        <f>B23+D23</f>
        <v>0</v>
      </c>
      <c r="I23" s="65">
        <f>E23</f>
        <v>0</v>
      </c>
      <c r="P23" s="17">
        <f>E23</f>
        <v>0</v>
      </c>
    </row>
    <row r="24" spans="1:16" x14ac:dyDescent="0.2">
      <c r="A24" s="27" t="s">
        <v>25</v>
      </c>
      <c r="B24">
        <v>25</v>
      </c>
      <c r="C24" s="1">
        <f>B24/$B$159</f>
        <v>3.0672588521090473E-4</v>
      </c>
      <c r="D24" s="5">
        <f>C24*$B$162</f>
        <v>9.2017765563271424E-4</v>
      </c>
      <c r="E24" s="5">
        <f>B24+D24</f>
        <v>25.000920177655633</v>
      </c>
      <c r="I24" s="65">
        <f>E24</f>
        <v>25.000920177655633</v>
      </c>
      <c r="P24" s="17">
        <f>E24</f>
        <v>25.000920177655633</v>
      </c>
    </row>
    <row r="25" spans="1:16" x14ac:dyDescent="0.2">
      <c r="A25" s="27" t="s">
        <v>175</v>
      </c>
      <c r="B25">
        <v>45</v>
      </c>
      <c r="C25" s="1">
        <f>B25/$B$159</f>
        <v>5.5210659337962854E-4</v>
      </c>
      <c r="D25" s="5">
        <f>C25*$B$162</f>
        <v>1.6563197801388856E-3</v>
      </c>
      <c r="E25" s="5">
        <f t="shared" si="0"/>
        <v>45.001656319780139</v>
      </c>
      <c r="I25" s="65">
        <f t="shared" si="2"/>
        <v>45.001656319780139</v>
      </c>
      <c r="P25" s="17">
        <f t="shared" si="1"/>
        <v>45.001656319780139</v>
      </c>
    </row>
    <row r="26" spans="1:16" x14ac:dyDescent="0.2">
      <c r="A26" s="27" t="s">
        <v>182</v>
      </c>
      <c r="B26"/>
      <c r="C26" s="1">
        <f>B26/$B$159</f>
        <v>0</v>
      </c>
      <c r="D26" s="5">
        <f>C26*$B$162</f>
        <v>0</v>
      </c>
      <c r="E26" s="5">
        <f t="shared" si="0"/>
        <v>0</v>
      </c>
      <c r="I26" s="65">
        <f t="shared" si="2"/>
        <v>0</v>
      </c>
      <c r="P26" s="17">
        <f t="shared" si="1"/>
        <v>0</v>
      </c>
    </row>
    <row r="27" spans="1:16" x14ac:dyDescent="0.2">
      <c r="A27" s="27" t="s">
        <v>259</v>
      </c>
      <c r="B27">
        <v>55</v>
      </c>
      <c r="C27" s="1">
        <f>B27/$B$159</f>
        <v>6.7479694746399037E-4</v>
      </c>
      <c r="D27" s="5">
        <f>C27*$B$162</f>
        <v>2.0243908423919713E-3</v>
      </c>
      <c r="E27" s="5">
        <f t="shared" ref="E27" si="3">B27+D27</f>
        <v>55.002024390842394</v>
      </c>
      <c r="I27" s="65">
        <f t="shared" ref="I27" si="4">E27</f>
        <v>55.002024390842394</v>
      </c>
      <c r="P27" s="17">
        <f t="shared" ref="P27" si="5">E27</f>
        <v>55.002024390842394</v>
      </c>
    </row>
    <row r="28" spans="1:16" x14ac:dyDescent="0.2">
      <c r="A28" s="27" t="s">
        <v>230</v>
      </c>
      <c r="B28"/>
      <c r="C28" s="1">
        <f>B28/$B$159</f>
        <v>0</v>
      </c>
      <c r="D28" s="5">
        <f>C28*$B$162</f>
        <v>0</v>
      </c>
      <c r="E28" s="5">
        <f t="shared" si="0"/>
        <v>0</v>
      </c>
      <c r="I28" s="65">
        <f t="shared" si="2"/>
        <v>0</v>
      </c>
      <c r="P28" s="17">
        <f t="shared" si="1"/>
        <v>0</v>
      </c>
    </row>
    <row r="29" spans="1:16" x14ac:dyDescent="0.2">
      <c r="A29" s="27" t="s">
        <v>183</v>
      </c>
      <c r="B29"/>
      <c r="C29" s="1">
        <f>B29/$B$159</f>
        <v>0</v>
      </c>
      <c r="D29" s="5">
        <f>C29*$B$162</f>
        <v>0</v>
      </c>
      <c r="E29" s="5">
        <f t="shared" si="0"/>
        <v>0</v>
      </c>
      <c r="I29" s="65">
        <f t="shared" si="2"/>
        <v>0</v>
      </c>
      <c r="P29" s="17">
        <f t="shared" si="1"/>
        <v>0</v>
      </c>
    </row>
    <row r="30" spans="1:16" x14ac:dyDescent="0.2">
      <c r="A30" s="27" t="s">
        <v>117</v>
      </c>
      <c r="B30"/>
      <c r="C30" s="1">
        <f>B30/$B$159</f>
        <v>0</v>
      </c>
      <c r="D30" s="5">
        <f>C30*$B$162</f>
        <v>0</v>
      </c>
      <c r="E30" s="5">
        <f t="shared" si="0"/>
        <v>0</v>
      </c>
      <c r="I30" s="65">
        <f t="shared" si="2"/>
        <v>0</v>
      </c>
      <c r="P30" s="17">
        <f t="shared" si="1"/>
        <v>0</v>
      </c>
    </row>
    <row r="31" spans="1:16" x14ac:dyDescent="0.2">
      <c r="A31" s="27" t="s">
        <v>254</v>
      </c>
      <c r="B31"/>
      <c r="C31" s="1">
        <f>B31/$B$159</f>
        <v>0</v>
      </c>
      <c r="D31" s="5">
        <f>C31*$B$162</f>
        <v>0</v>
      </c>
      <c r="E31" s="5">
        <f>B31+D31</f>
        <v>0</v>
      </c>
      <c r="I31" s="65">
        <f>E31</f>
        <v>0</v>
      </c>
      <c r="P31" s="17">
        <f t="shared" si="1"/>
        <v>0</v>
      </c>
    </row>
    <row r="32" spans="1:16" x14ac:dyDescent="0.2">
      <c r="A32" s="27" t="s">
        <v>207</v>
      </c>
      <c r="B32"/>
      <c r="C32" s="1">
        <f>B32/$B$159</f>
        <v>0</v>
      </c>
      <c r="D32" s="5">
        <f>C32*$B$162</f>
        <v>0</v>
      </c>
      <c r="E32" s="5">
        <f>B32+D32</f>
        <v>0</v>
      </c>
      <c r="I32" s="65">
        <f>E32</f>
        <v>0</v>
      </c>
      <c r="P32" s="17">
        <f t="shared" si="1"/>
        <v>0</v>
      </c>
    </row>
    <row r="33" spans="1:16" x14ac:dyDescent="0.2">
      <c r="A33" s="27" t="s">
        <v>83</v>
      </c>
      <c r="B33"/>
      <c r="C33" s="1">
        <f>B33/$B$159</f>
        <v>0</v>
      </c>
      <c r="D33" s="5">
        <f>C33*$B$162</f>
        <v>0</v>
      </c>
      <c r="E33" s="5">
        <f t="shared" si="0"/>
        <v>0</v>
      </c>
      <c r="I33" s="65">
        <f t="shared" si="2"/>
        <v>0</v>
      </c>
      <c r="P33" s="17">
        <f t="shared" si="1"/>
        <v>0</v>
      </c>
    </row>
    <row r="34" spans="1:16" x14ac:dyDescent="0.2">
      <c r="A34" s="27" t="s">
        <v>260</v>
      </c>
      <c r="B34">
        <v>4</v>
      </c>
      <c r="C34" s="1">
        <f>B34/$B$159</f>
        <v>4.9076141633744754E-5</v>
      </c>
      <c r="D34" s="5">
        <f>C34*$B$162</f>
        <v>1.4722842490123427E-4</v>
      </c>
      <c r="E34" s="5">
        <f t="shared" ref="E34" si="6">B34+D34</f>
        <v>4.0001472284249013</v>
      </c>
      <c r="I34" s="65">
        <f t="shared" ref="I34" si="7">E34</f>
        <v>4.0001472284249013</v>
      </c>
      <c r="P34" s="17">
        <f t="shared" ref="P34" si="8">E34</f>
        <v>4.0001472284249013</v>
      </c>
    </row>
    <row r="35" spans="1:16" x14ac:dyDescent="0.2">
      <c r="A35" s="26" t="s">
        <v>26</v>
      </c>
      <c r="B35">
        <v>92</v>
      </c>
      <c r="C35" s="1">
        <f>B35/$B$159</f>
        <v>1.1287512575761294E-3</v>
      </c>
      <c r="D35" s="5">
        <f>C35*$B$162</f>
        <v>3.3862537727283879E-3</v>
      </c>
      <c r="E35" s="5">
        <f t="shared" si="0"/>
        <v>92.003386253772732</v>
      </c>
      <c r="H35" s="64">
        <f>E35</f>
        <v>92.003386253772732</v>
      </c>
      <c r="P35" s="17">
        <f t="shared" si="1"/>
        <v>92.003386253772732</v>
      </c>
    </row>
    <row r="36" spans="1:16" x14ac:dyDescent="0.2">
      <c r="A36" s="26" t="s">
        <v>84</v>
      </c>
      <c r="B36">
        <v>47</v>
      </c>
      <c r="C36" s="1">
        <f>B36/$B$159</f>
        <v>5.7664466419650082E-4</v>
      </c>
      <c r="D36" s="5">
        <f>C36*$B$162</f>
        <v>1.7299339925895025E-3</v>
      </c>
      <c r="E36" s="5">
        <f t="shared" si="0"/>
        <v>47.001729933992593</v>
      </c>
      <c r="H36" s="64">
        <f>E36</f>
        <v>47.001729933992593</v>
      </c>
      <c r="P36" s="17">
        <f t="shared" si="1"/>
        <v>47.001729933992593</v>
      </c>
    </row>
    <row r="37" spans="1:16" x14ac:dyDescent="0.2">
      <c r="A37" s="26" t="s">
        <v>85</v>
      </c>
      <c r="B37"/>
      <c r="C37" s="1">
        <f>B37/$B$159</f>
        <v>0</v>
      </c>
      <c r="D37" s="5">
        <f>C37*$B$162</f>
        <v>0</v>
      </c>
      <c r="E37" s="5">
        <f t="shared" si="0"/>
        <v>0</v>
      </c>
      <c r="H37" s="64">
        <f>E37</f>
        <v>0</v>
      </c>
      <c r="P37" s="17">
        <f t="shared" si="1"/>
        <v>0</v>
      </c>
    </row>
    <row r="38" spans="1:16" x14ac:dyDescent="0.2">
      <c r="A38" s="26" t="s">
        <v>27</v>
      </c>
      <c r="B38">
        <v>42</v>
      </c>
      <c r="C38" s="1">
        <f>B38/$B$159</f>
        <v>5.1529948715431991E-4</v>
      </c>
      <c r="D38" s="5">
        <f>C38*$B$162</f>
        <v>1.5458984614629598E-3</v>
      </c>
      <c r="E38" s="5">
        <f t="shared" si="0"/>
        <v>42.001545898461465</v>
      </c>
      <c r="H38" s="64">
        <f>E38</f>
        <v>42.001545898461465</v>
      </c>
      <c r="P38" s="17">
        <f t="shared" si="1"/>
        <v>42.001545898461465</v>
      </c>
    </row>
    <row r="39" spans="1:16" x14ac:dyDescent="0.2">
      <c r="A39" s="26" t="s">
        <v>28</v>
      </c>
      <c r="B39">
        <v>26</v>
      </c>
      <c r="C39" s="1">
        <f>B39/$B$159</f>
        <v>3.1899492061934092E-4</v>
      </c>
      <c r="D39" s="5">
        <f>C39*$B$162</f>
        <v>9.5698476185802277E-4</v>
      </c>
      <c r="E39" s="5">
        <f t="shared" si="0"/>
        <v>26.000956984761856</v>
      </c>
      <c r="H39" s="64">
        <f>E39</f>
        <v>26.000956984761856</v>
      </c>
      <c r="P39" s="17">
        <f t="shared" si="1"/>
        <v>26.000956984761856</v>
      </c>
    </row>
    <row r="40" spans="1:16" x14ac:dyDescent="0.2">
      <c r="A40" s="27" t="s">
        <v>86</v>
      </c>
      <c r="B40">
        <v>20</v>
      </c>
      <c r="C40" s="1">
        <f>B40/$B$159</f>
        <v>2.4538070816872376E-4</v>
      </c>
      <c r="D40" s="5">
        <f>C40*$B$162</f>
        <v>7.3614212450617128E-4</v>
      </c>
      <c r="E40" s="5">
        <f t="shared" si="0"/>
        <v>20.000736142124506</v>
      </c>
      <c r="I40" s="65">
        <f>E40</f>
        <v>20.000736142124506</v>
      </c>
      <c r="P40" s="17">
        <f t="shared" si="1"/>
        <v>20.000736142124506</v>
      </c>
    </row>
    <row r="41" spans="1:16" x14ac:dyDescent="0.2">
      <c r="A41" s="26" t="s">
        <v>118</v>
      </c>
      <c r="B41"/>
      <c r="C41" s="1">
        <f>B41/$B$159</f>
        <v>0</v>
      </c>
      <c r="D41" s="5">
        <f>C41*$B$162</f>
        <v>0</v>
      </c>
      <c r="E41" s="5">
        <f>B41+D41</f>
        <v>0</v>
      </c>
      <c r="H41" s="64">
        <f>E41</f>
        <v>0</v>
      </c>
      <c r="P41" s="17">
        <f t="shared" si="1"/>
        <v>0</v>
      </c>
    </row>
    <row r="42" spans="1:16" x14ac:dyDescent="0.2">
      <c r="A42" s="27" t="s">
        <v>87</v>
      </c>
      <c r="B42">
        <v>48</v>
      </c>
      <c r="C42" s="1">
        <f>B42/$B$159</f>
        <v>5.8891369960493707E-4</v>
      </c>
      <c r="D42" s="5">
        <f>C42*$B$162</f>
        <v>1.7667410988148112E-3</v>
      </c>
      <c r="E42" s="5">
        <f t="shared" si="0"/>
        <v>48.001766741098812</v>
      </c>
      <c r="I42" s="65">
        <f t="shared" ref="I42:I48" si="9">E42</f>
        <v>48.001766741098812</v>
      </c>
      <c r="P42" s="17">
        <f t="shared" si="1"/>
        <v>48.001766741098812</v>
      </c>
    </row>
    <row r="43" spans="1:16" x14ac:dyDescent="0.2">
      <c r="A43" s="27" t="s">
        <v>88</v>
      </c>
      <c r="B43">
        <v>19</v>
      </c>
      <c r="C43" s="1">
        <f>B43/$B$159</f>
        <v>2.3311167276028759E-4</v>
      </c>
      <c r="D43" s="5">
        <f>C43*$B$162</f>
        <v>6.9933501828086276E-4</v>
      </c>
      <c r="E43" s="5">
        <f t="shared" si="0"/>
        <v>19.000699335018282</v>
      </c>
      <c r="I43" s="65">
        <f t="shared" si="9"/>
        <v>19.000699335018282</v>
      </c>
      <c r="P43" s="17">
        <f t="shared" si="1"/>
        <v>19.000699335018282</v>
      </c>
    </row>
    <row r="44" spans="1:16" x14ac:dyDescent="0.2">
      <c r="A44" s="27" t="s">
        <v>225</v>
      </c>
      <c r="B44"/>
      <c r="C44" s="1">
        <f>B44/$B$159</f>
        <v>0</v>
      </c>
      <c r="D44" s="5">
        <f>C44*$B$162</f>
        <v>0</v>
      </c>
      <c r="E44" s="5">
        <f>B44+D44</f>
        <v>0</v>
      </c>
      <c r="I44" s="65">
        <f t="shared" si="9"/>
        <v>0</v>
      </c>
      <c r="P44" s="17">
        <f t="shared" si="1"/>
        <v>0</v>
      </c>
    </row>
    <row r="45" spans="1:16" x14ac:dyDescent="0.2">
      <c r="A45" s="27" t="s">
        <v>241</v>
      </c>
      <c r="B45">
        <v>3</v>
      </c>
      <c r="C45" s="1">
        <f>B45/$B$159</f>
        <v>3.6807106225308567E-5</v>
      </c>
      <c r="D45" s="5">
        <f>C45*$B$162</f>
        <v>1.104213186759257E-4</v>
      </c>
      <c r="E45" s="5">
        <f t="shared" si="0"/>
        <v>3.0001104213186758</v>
      </c>
      <c r="I45" s="65">
        <f t="shared" si="9"/>
        <v>3.0001104213186758</v>
      </c>
      <c r="P45" s="17">
        <f t="shared" si="1"/>
        <v>3.0001104213186758</v>
      </c>
    </row>
    <row r="46" spans="1:16" x14ac:dyDescent="0.2">
      <c r="A46" s="27" t="s">
        <v>29</v>
      </c>
      <c r="B46">
        <v>1</v>
      </c>
      <c r="C46" s="1">
        <f>B46/$B$159</f>
        <v>1.2269035408436188E-5</v>
      </c>
      <c r="D46" s="5">
        <f>C46*$B$162</f>
        <v>3.6807106225308567E-5</v>
      </c>
      <c r="E46" s="5">
        <f t="shared" si="0"/>
        <v>1.0000368071062253</v>
      </c>
      <c r="I46" s="65">
        <f t="shared" si="9"/>
        <v>1.0000368071062253</v>
      </c>
      <c r="P46" s="17">
        <f t="shared" si="1"/>
        <v>1.0000368071062253</v>
      </c>
    </row>
    <row r="47" spans="1:16" x14ac:dyDescent="0.2">
      <c r="A47" s="27" t="s">
        <v>119</v>
      </c>
      <c r="B47">
        <v>1</v>
      </c>
      <c r="C47" s="1">
        <f>B47/$B$159</f>
        <v>1.2269035408436188E-5</v>
      </c>
      <c r="D47" s="5">
        <f>C47*$B$162</f>
        <v>3.6807106225308567E-5</v>
      </c>
      <c r="E47" s="5">
        <f t="shared" si="0"/>
        <v>1.0000368071062253</v>
      </c>
      <c r="I47" s="65">
        <f t="shared" si="9"/>
        <v>1.0000368071062253</v>
      </c>
      <c r="P47" s="17">
        <f t="shared" si="1"/>
        <v>1.0000368071062253</v>
      </c>
    </row>
    <row r="48" spans="1:16" x14ac:dyDescent="0.2">
      <c r="A48" s="27" t="s">
        <v>158</v>
      </c>
      <c r="B48">
        <v>2</v>
      </c>
      <c r="C48" s="1">
        <f>B48/$B$159</f>
        <v>2.4538070816872377E-5</v>
      </c>
      <c r="D48" s="5">
        <f>C48*$B$162</f>
        <v>7.3614212450617134E-5</v>
      </c>
      <c r="E48" s="5">
        <f t="shared" si="0"/>
        <v>2.0000736142124507</v>
      </c>
      <c r="I48" s="65">
        <f t="shared" si="9"/>
        <v>2.0000736142124507</v>
      </c>
      <c r="P48" s="17">
        <f t="shared" si="1"/>
        <v>2.0000736142124507</v>
      </c>
    </row>
    <row r="49" spans="1:16" x14ac:dyDescent="0.2">
      <c r="A49" s="26" t="s">
        <v>184</v>
      </c>
      <c r="B49"/>
      <c r="C49" s="1">
        <f>B49/$B$159</f>
        <v>0</v>
      </c>
      <c r="D49" s="5">
        <f>C49*$B$162</f>
        <v>0</v>
      </c>
      <c r="E49" s="5">
        <f t="shared" si="0"/>
        <v>0</v>
      </c>
      <c r="H49" s="64">
        <f>E49</f>
        <v>0</v>
      </c>
      <c r="P49" s="17">
        <f t="shared" si="1"/>
        <v>0</v>
      </c>
    </row>
    <row r="50" spans="1:16" x14ac:dyDescent="0.2">
      <c r="A50" s="26" t="s">
        <v>30</v>
      </c>
      <c r="B50">
        <v>173</v>
      </c>
      <c r="C50" s="1">
        <f>B50/$B$159</f>
        <v>2.1225431256594604E-3</v>
      </c>
      <c r="D50" s="5">
        <f>C50*$B$162</f>
        <v>6.3676293769783813E-3</v>
      </c>
      <c r="E50" s="5">
        <f>B50+D50</f>
        <v>173.00636762937697</v>
      </c>
      <c r="H50" s="64">
        <f>E50</f>
        <v>173.00636762937697</v>
      </c>
      <c r="P50" s="17">
        <f t="shared" si="1"/>
        <v>173.00636762937697</v>
      </c>
    </row>
    <row r="51" spans="1:16" x14ac:dyDescent="0.2">
      <c r="A51" s="26" t="s">
        <v>90</v>
      </c>
      <c r="B51">
        <v>821</v>
      </c>
      <c r="C51" s="1">
        <f>B51/$B$159</f>
        <v>1.0072878070326112E-2</v>
      </c>
      <c r="D51" s="5">
        <f>C51*$B$162</f>
        <v>3.0218634210978333E-2</v>
      </c>
      <c r="E51" s="5">
        <f t="shared" si="0"/>
        <v>821.030218634211</v>
      </c>
      <c r="H51" s="64">
        <f>E51</f>
        <v>821.030218634211</v>
      </c>
      <c r="P51" s="17">
        <f t="shared" si="1"/>
        <v>821.030218634211</v>
      </c>
    </row>
    <row r="52" spans="1:16" x14ac:dyDescent="0.2">
      <c r="A52" s="26" t="s">
        <v>195</v>
      </c>
      <c r="B52">
        <v>4</v>
      </c>
      <c r="C52" s="1">
        <f>B52/$B$159</f>
        <v>4.9076141633744754E-5</v>
      </c>
      <c r="D52" s="5">
        <f>C52*$B$162</f>
        <v>1.4722842490123427E-4</v>
      </c>
      <c r="E52" s="5">
        <f>B52+D52</f>
        <v>4.0001472284249013</v>
      </c>
      <c r="H52" s="64">
        <f>E52</f>
        <v>4.0001472284249013</v>
      </c>
      <c r="P52" s="17">
        <f t="shared" si="1"/>
        <v>4.0001472284249013</v>
      </c>
    </row>
    <row r="53" spans="1:16" x14ac:dyDescent="0.2">
      <c r="A53" s="26" t="s">
        <v>91</v>
      </c>
      <c r="B53">
        <v>49</v>
      </c>
      <c r="C53" s="1">
        <f>B53/$B$159</f>
        <v>6.0118273501337321E-4</v>
      </c>
      <c r="D53" s="5">
        <f>C53*$B$162</f>
        <v>1.8035482050401197E-3</v>
      </c>
      <c r="E53" s="5">
        <f t="shared" si="0"/>
        <v>49.001803548205039</v>
      </c>
      <c r="H53" s="64">
        <f>E53</f>
        <v>49.001803548205039</v>
      </c>
      <c r="P53" s="17">
        <f t="shared" si="1"/>
        <v>49.001803548205039</v>
      </c>
    </row>
    <row r="54" spans="1:16" x14ac:dyDescent="0.2">
      <c r="A54" s="27" t="s">
        <v>92</v>
      </c>
      <c r="B54"/>
      <c r="C54" s="1">
        <f>B54/$B$159</f>
        <v>0</v>
      </c>
      <c r="D54" s="5">
        <f>C54*$B$162</f>
        <v>0</v>
      </c>
      <c r="E54" s="5">
        <f t="shared" si="0"/>
        <v>0</v>
      </c>
      <c r="I54" s="65">
        <f>E54</f>
        <v>0</v>
      </c>
      <c r="P54" s="17">
        <f t="shared" si="1"/>
        <v>0</v>
      </c>
    </row>
    <row r="55" spans="1:16" x14ac:dyDescent="0.2">
      <c r="A55" s="27" t="s">
        <v>93</v>
      </c>
      <c r="B55">
        <v>1553</v>
      </c>
      <c r="C55" s="1">
        <f>B55/$B$159</f>
        <v>1.9053811989301402E-2</v>
      </c>
      <c r="D55" s="5">
        <f>C55*$B$162</f>
        <v>5.7161435967904205E-2</v>
      </c>
      <c r="E55" s="5">
        <f t="shared" si="0"/>
        <v>1553.0571614359678</v>
      </c>
      <c r="I55" s="65">
        <f t="shared" ref="I55:I62" si="10">E55</f>
        <v>1553.0571614359678</v>
      </c>
      <c r="P55" s="17">
        <f t="shared" si="1"/>
        <v>1553.0571614359678</v>
      </c>
    </row>
    <row r="56" spans="1:16" x14ac:dyDescent="0.2">
      <c r="A56" s="27" t="s">
        <v>197</v>
      </c>
      <c r="B56"/>
      <c r="C56" s="1">
        <f>B56/$B$159</f>
        <v>0</v>
      </c>
      <c r="D56" s="5">
        <f>C56*$B$162</f>
        <v>0</v>
      </c>
      <c r="E56" s="5">
        <f t="shared" si="0"/>
        <v>0</v>
      </c>
      <c r="I56" s="65">
        <f t="shared" si="10"/>
        <v>0</v>
      </c>
      <c r="P56" s="17">
        <f t="shared" si="1"/>
        <v>0</v>
      </c>
    </row>
    <row r="57" spans="1:16" x14ac:dyDescent="0.2">
      <c r="A57" s="27" t="s">
        <v>94</v>
      </c>
      <c r="B57"/>
      <c r="C57" s="1">
        <f>B57/$B$159</f>
        <v>0</v>
      </c>
      <c r="D57" s="5">
        <f>C57*$B$162</f>
        <v>0</v>
      </c>
      <c r="E57" s="5">
        <f>B57+D57</f>
        <v>0</v>
      </c>
      <c r="I57" s="65">
        <f>E57</f>
        <v>0</v>
      </c>
      <c r="P57" s="17">
        <f>E57</f>
        <v>0</v>
      </c>
    </row>
    <row r="58" spans="1:16" x14ac:dyDescent="0.2">
      <c r="A58" s="27" t="s">
        <v>95</v>
      </c>
      <c r="B58">
        <v>11</v>
      </c>
      <c r="C58" s="1">
        <f>B58/$B$159</f>
        <v>1.3495938949279807E-4</v>
      </c>
      <c r="D58" s="5">
        <f>C58*$B$162</f>
        <v>4.0487816847839422E-4</v>
      </c>
      <c r="E58" s="5">
        <f t="shared" si="0"/>
        <v>11.000404878168478</v>
      </c>
      <c r="I58" s="65">
        <f t="shared" si="10"/>
        <v>11.000404878168478</v>
      </c>
      <c r="P58" s="17">
        <f t="shared" si="1"/>
        <v>11.000404878168478</v>
      </c>
    </row>
    <row r="59" spans="1:16" x14ac:dyDescent="0.2">
      <c r="A59" s="27" t="s">
        <v>96</v>
      </c>
      <c r="B59">
        <v>32</v>
      </c>
      <c r="C59" s="1">
        <f>B59/$B$159</f>
        <v>3.9260913306995803E-4</v>
      </c>
      <c r="D59" s="5">
        <f>C59*$B$162</f>
        <v>1.1778273992098741E-3</v>
      </c>
      <c r="E59" s="5">
        <f t="shared" si="0"/>
        <v>32.001177827399211</v>
      </c>
      <c r="I59" s="65">
        <f t="shared" si="10"/>
        <v>32.001177827399211</v>
      </c>
      <c r="P59" s="17">
        <f t="shared" si="1"/>
        <v>32.001177827399211</v>
      </c>
    </row>
    <row r="60" spans="1:16" x14ac:dyDescent="0.2">
      <c r="A60" s="27" t="s">
        <v>97</v>
      </c>
      <c r="B60"/>
      <c r="C60" s="1">
        <f>B60/$B$159</f>
        <v>0</v>
      </c>
      <c r="D60" s="5">
        <f>C60*$B$162</f>
        <v>0</v>
      </c>
      <c r="E60" s="5">
        <f t="shared" si="0"/>
        <v>0</v>
      </c>
      <c r="I60" s="65">
        <f t="shared" si="10"/>
        <v>0</v>
      </c>
      <c r="P60" s="17">
        <f t="shared" si="1"/>
        <v>0</v>
      </c>
    </row>
    <row r="61" spans="1:16" x14ac:dyDescent="0.2">
      <c r="A61" s="27" t="s">
        <v>31</v>
      </c>
      <c r="B61">
        <v>1258</v>
      </c>
      <c r="C61" s="1">
        <f>B61/$B$159</f>
        <v>1.5434446543812725E-2</v>
      </c>
      <c r="D61" s="5">
        <f>C61*$B$162</f>
        <v>4.6303339631438178E-2</v>
      </c>
      <c r="E61" s="5">
        <f t="shared" si="0"/>
        <v>1258.0463033396315</v>
      </c>
      <c r="I61" s="65">
        <f t="shared" si="10"/>
        <v>1258.0463033396315</v>
      </c>
      <c r="P61" s="17">
        <f t="shared" si="1"/>
        <v>1258.0463033396315</v>
      </c>
    </row>
    <row r="62" spans="1:16" x14ac:dyDescent="0.2">
      <c r="A62" s="27" t="s">
        <v>98</v>
      </c>
      <c r="B62">
        <v>367</v>
      </c>
      <c r="C62" s="1">
        <f>B62/$B$159</f>
        <v>4.5027359948960812E-3</v>
      </c>
      <c r="D62" s="5">
        <f>C62*$B$162</f>
        <v>1.3508207984688244E-2</v>
      </c>
      <c r="E62" s="5">
        <f t="shared" si="0"/>
        <v>367.01350820798467</v>
      </c>
      <c r="I62" s="65">
        <f t="shared" si="10"/>
        <v>367.01350820798467</v>
      </c>
      <c r="P62" s="17">
        <f t="shared" si="1"/>
        <v>367.01350820798467</v>
      </c>
    </row>
    <row r="63" spans="1:16" x14ac:dyDescent="0.2">
      <c r="A63" s="27" t="s">
        <v>203</v>
      </c>
      <c r="B63"/>
      <c r="C63" s="1">
        <f>B63/$B$159</f>
        <v>0</v>
      </c>
      <c r="D63" s="5">
        <f>C63*$B$162</f>
        <v>0</v>
      </c>
      <c r="E63" s="5">
        <f>B63+D63</f>
        <v>0</v>
      </c>
      <c r="I63" s="65">
        <f>E63</f>
        <v>0</v>
      </c>
      <c r="P63" s="17">
        <f>E63</f>
        <v>0</v>
      </c>
    </row>
    <row r="64" spans="1:16" x14ac:dyDescent="0.2">
      <c r="A64" s="26" t="s">
        <v>99</v>
      </c>
      <c r="B64">
        <v>15</v>
      </c>
      <c r="C64" s="1">
        <f>B64/$B$159</f>
        <v>1.8403553112654282E-4</v>
      </c>
      <c r="D64" s="5">
        <f>C64*$B$162</f>
        <v>5.5210659337962844E-4</v>
      </c>
      <c r="E64" s="5">
        <f t="shared" si="0"/>
        <v>15.00055210659338</v>
      </c>
      <c r="H64" s="64">
        <f>E64</f>
        <v>15.00055210659338</v>
      </c>
      <c r="P64" s="17">
        <f t="shared" si="1"/>
        <v>15.00055210659338</v>
      </c>
    </row>
    <row r="65" spans="1:16" x14ac:dyDescent="0.2">
      <c r="A65" s="27" t="s">
        <v>100</v>
      </c>
      <c r="B65">
        <v>71</v>
      </c>
      <c r="C65" s="1">
        <f>B65/$B$159</f>
        <v>8.7110151399896936E-4</v>
      </c>
      <c r="D65" s="5">
        <f>C65*$B$162</f>
        <v>2.6133045419969082E-3</v>
      </c>
      <c r="E65" s="5">
        <f t="shared" si="0"/>
        <v>71.002613304541995</v>
      </c>
      <c r="I65" s="65">
        <f>E65</f>
        <v>71.002613304541995</v>
      </c>
      <c r="P65" s="17">
        <f t="shared" si="1"/>
        <v>71.002613304541995</v>
      </c>
    </row>
    <row r="66" spans="1:16" x14ac:dyDescent="0.2">
      <c r="A66" s="27" t="s">
        <v>32</v>
      </c>
      <c r="B66">
        <v>70</v>
      </c>
      <c r="C66" s="1">
        <f>B66/$B$159</f>
        <v>8.5883247859053322E-4</v>
      </c>
      <c r="D66" s="5">
        <f>C66*$B$162</f>
        <v>2.5764974357715999E-3</v>
      </c>
      <c r="E66" s="5">
        <f t="shared" si="0"/>
        <v>70.002576497435768</v>
      </c>
      <c r="I66" s="65">
        <f>E66</f>
        <v>70.002576497435768</v>
      </c>
      <c r="P66" s="17">
        <f t="shared" si="1"/>
        <v>70.002576497435768</v>
      </c>
    </row>
    <row r="67" spans="1:16" x14ac:dyDescent="0.2">
      <c r="A67" s="27" t="s">
        <v>101</v>
      </c>
      <c r="B67">
        <v>70</v>
      </c>
      <c r="C67" s="1">
        <f>B67/$B$159</f>
        <v>8.5883247859053322E-4</v>
      </c>
      <c r="D67" s="5">
        <f>C67*$B$162</f>
        <v>2.5764974357715999E-3</v>
      </c>
      <c r="E67" s="5">
        <f t="shared" si="0"/>
        <v>70.002576497435768</v>
      </c>
      <c r="I67" s="65">
        <f>E67</f>
        <v>70.002576497435768</v>
      </c>
      <c r="P67" s="17">
        <f t="shared" si="1"/>
        <v>70.002576497435768</v>
      </c>
    </row>
    <row r="68" spans="1:16" x14ac:dyDescent="0.2">
      <c r="A68" s="30" t="s">
        <v>185</v>
      </c>
      <c r="B68"/>
      <c r="C68" s="1">
        <f>B68/$B$159</f>
        <v>0</v>
      </c>
      <c r="D68" s="5">
        <f>C68*$B$162</f>
        <v>0</v>
      </c>
      <c r="E68" s="5">
        <f>B68+D68</f>
        <v>0</v>
      </c>
      <c r="G68" s="67">
        <f>E68</f>
        <v>0</v>
      </c>
      <c r="P68" s="17">
        <f>E68</f>
        <v>0</v>
      </c>
    </row>
    <row r="69" spans="1:16" x14ac:dyDescent="0.2">
      <c r="A69" s="30" t="s">
        <v>102</v>
      </c>
      <c r="B69">
        <v>47</v>
      </c>
      <c r="C69" s="1">
        <f>B69/$B$159</f>
        <v>5.7664466419650082E-4</v>
      </c>
      <c r="D69" s="5">
        <f>C69*$B$162</f>
        <v>1.7299339925895025E-3</v>
      </c>
      <c r="E69" s="5">
        <f t="shared" si="0"/>
        <v>47.001729933992593</v>
      </c>
      <c r="G69" s="67">
        <f>E69</f>
        <v>47.001729933992593</v>
      </c>
      <c r="P69" s="17">
        <f t="shared" si="1"/>
        <v>47.001729933992593</v>
      </c>
    </row>
    <row r="70" spans="1:16" x14ac:dyDescent="0.2">
      <c r="A70" s="30" t="s">
        <v>34</v>
      </c>
      <c r="B70">
        <v>295</v>
      </c>
      <c r="C70" s="1">
        <f>B70/$B$159</f>
        <v>3.6193654454886757E-3</v>
      </c>
      <c r="D70" s="5">
        <f>C70*$B$162</f>
        <v>1.0858096336466026E-2</v>
      </c>
      <c r="E70" s="5">
        <f t="shared" si="0"/>
        <v>295.01085809633645</v>
      </c>
      <c r="G70" s="67">
        <f>E70</f>
        <v>295.01085809633645</v>
      </c>
      <c r="P70" s="17">
        <f t="shared" si="1"/>
        <v>295.01085809633645</v>
      </c>
    </row>
    <row r="71" spans="1:16" x14ac:dyDescent="0.2">
      <c r="A71" s="28" t="s">
        <v>35</v>
      </c>
      <c r="B71">
        <v>466</v>
      </c>
      <c r="C71" s="1">
        <f>B71/$B$159</f>
        <v>5.7173705003312637E-3</v>
      </c>
      <c r="D71" s="5">
        <f>C71*$B$162</f>
        <v>1.7152111500993793E-2</v>
      </c>
      <c r="E71" s="5">
        <f t="shared" si="0"/>
        <v>466.01715211150099</v>
      </c>
      <c r="F71" s="68">
        <f>E71</f>
        <v>466.01715211150099</v>
      </c>
      <c r="P71" s="17">
        <f t="shared" si="1"/>
        <v>466.01715211150099</v>
      </c>
    </row>
    <row r="72" spans="1:16" x14ac:dyDescent="0.2">
      <c r="A72" s="30" t="s">
        <v>36</v>
      </c>
      <c r="B72">
        <v>139</v>
      </c>
      <c r="C72" s="1">
        <f>B72/$B$159</f>
        <v>1.7053959217726302E-3</v>
      </c>
      <c r="D72" s="5">
        <f>C72*$B$162</f>
        <v>5.1161877653178901E-3</v>
      </c>
      <c r="E72" s="5">
        <f t="shared" si="0"/>
        <v>139.00511618776531</v>
      </c>
      <c r="G72" s="67">
        <f>E72</f>
        <v>139.00511618776531</v>
      </c>
      <c r="P72" s="17">
        <f t="shared" si="1"/>
        <v>139.00511618776531</v>
      </c>
    </row>
    <row r="73" spans="1:16" x14ac:dyDescent="0.2">
      <c r="A73" s="30" t="s">
        <v>37</v>
      </c>
      <c r="B73">
        <v>1991</v>
      </c>
      <c r="C73" s="1">
        <f>B73/$B$159</f>
        <v>2.4427649498196452E-2</v>
      </c>
      <c r="D73" s="5">
        <f>C73*$B$162</f>
        <v>7.3282948494589356E-2</v>
      </c>
      <c r="E73" s="5">
        <f t="shared" si="0"/>
        <v>1991.0732829484946</v>
      </c>
      <c r="G73" s="67">
        <f>E73</f>
        <v>1991.0732829484946</v>
      </c>
      <c r="P73" s="17">
        <f t="shared" si="1"/>
        <v>1991.0732829484946</v>
      </c>
    </row>
    <row r="74" spans="1:16" x14ac:dyDescent="0.2">
      <c r="A74" s="92" t="s">
        <v>38</v>
      </c>
      <c r="B74">
        <v>23114</v>
      </c>
      <c r="C74" s="1">
        <f>B74/$B$159</f>
        <v>0.28358648443059409</v>
      </c>
      <c r="D74" s="5">
        <f>C74*$B$162</f>
        <v>0.85075945329178226</v>
      </c>
      <c r="E74" s="5">
        <f t="shared" si="0"/>
        <v>23114.850759453293</v>
      </c>
      <c r="G74" s="73"/>
      <c r="O74" s="76">
        <f>E74</f>
        <v>23114.850759453293</v>
      </c>
      <c r="P74" s="17"/>
    </row>
    <row r="75" spans="1:16" x14ac:dyDescent="0.2">
      <c r="A75" s="30" t="s">
        <v>39</v>
      </c>
      <c r="B75">
        <v>594</v>
      </c>
      <c r="C75" s="1">
        <f>B75/$B$159</f>
        <v>7.2878070326110964E-3</v>
      </c>
      <c r="D75" s="5">
        <f>C75*$B$162</f>
        <v>2.1863421097833291E-2</v>
      </c>
      <c r="E75" s="5">
        <f t="shared" si="0"/>
        <v>594.02186342109781</v>
      </c>
      <c r="G75" s="67">
        <f>E75</f>
        <v>594.02186342109781</v>
      </c>
      <c r="P75" s="17">
        <f t="shared" si="1"/>
        <v>594.02186342109781</v>
      </c>
    </row>
    <row r="76" spans="1:16" x14ac:dyDescent="0.2">
      <c r="A76" s="28" t="s">
        <v>103</v>
      </c>
      <c r="B76">
        <v>2</v>
      </c>
      <c r="C76" s="1">
        <f>B76/$B$159</f>
        <v>2.4538070816872377E-5</v>
      </c>
      <c r="D76" s="5">
        <f>C76*$B$162</f>
        <v>7.3614212450617134E-5</v>
      </c>
      <c r="E76" s="5">
        <f t="shared" si="0"/>
        <v>2.0000736142124507</v>
      </c>
      <c r="F76" s="68">
        <f t="shared" ref="F76:F81" si="11">E76</f>
        <v>2.0000736142124507</v>
      </c>
      <c r="P76" s="17">
        <f t="shared" si="1"/>
        <v>2.0000736142124507</v>
      </c>
    </row>
    <row r="77" spans="1:16" x14ac:dyDescent="0.2">
      <c r="A77" s="28" t="s">
        <v>40</v>
      </c>
      <c r="B77">
        <v>23</v>
      </c>
      <c r="C77" s="1">
        <f>B77/$B$159</f>
        <v>2.8218781439403234E-4</v>
      </c>
      <c r="D77" s="5">
        <f>C77*$B$162</f>
        <v>8.4656344318209697E-4</v>
      </c>
      <c r="E77" s="5">
        <f t="shared" si="0"/>
        <v>23.000846563443183</v>
      </c>
      <c r="F77" s="68">
        <f t="shared" si="11"/>
        <v>23.000846563443183</v>
      </c>
      <c r="P77" s="17">
        <f t="shared" si="1"/>
        <v>23.000846563443183</v>
      </c>
    </row>
    <row r="78" spans="1:16" x14ac:dyDescent="0.2">
      <c r="A78" s="28" t="s">
        <v>41</v>
      </c>
      <c r="B78">
        <v>464</v>
      </c>
      <c r="C78" s="1">
        <f>B78/$B$159</f>
        <v>5.6928324295143912E-3</v>
      </c>
      <c r="D78" s="5">
        <f>C78*$B$162</f>
        <v>1.7078497288543174E-2</v>
      </c>
      <c r="E78" s="5">
        <f t="shared" si="0"/>
        <v>464.01707849728854</v>
      </c>
      <c r="F78" s="68">
        <f t="shared" si="11"/>
        <v>464.01707849728854</v>
      </c>
      <c r="P78" s="17">
        <f t="shared" si="1"/>
        <v>464.01707849728854</v>
      </c>
    </row>
    <row r="79" spans="1:16" x14ac:dyDescent="0.2">
      <c r="A79" s="28" t="s">
        <v>42</v>
      </c>
      <c r="B79">
        <v>10350</v>
      </c>
      <c r="C79" s="1">
        <f>B79/$B$159</f>
        <v>0.12698451647731454</v>
      </c>
      <c r="D79" s="5">
        <f>C79*$B$162</f>
        <v>0.38095354943194359</v>
      </c>
      <c r="E79" s="5">
        <f t="shared" si="0"/>
        <v>10350.380953549431</v>
      </c>
      <c r="F79" s="68">
        <f t="shared" si="11"/>
        <v>10350.380953549431</v>
      </c>
      <c r="P79" s="17">
        <f t="shared" si="1"/>
        <v>10350.380953549431</v>
      </c>
    </row>
    <row r="80" spans="1:16" x14ac:dyDescent="0.2">
      <c r="A80" s="28" t="s">
        <v>43</v>
      </c>
      <c r="B80">
        <v>6046</v>
      </c>
      <c r="C80" s="1">
        <f>B80/$B$159</f>
        <v>7.4178588079405194E-2</v>
      </c>
      <c r="D80" s="5">
        <f>C80*$B$162</f>
        <v>0.22253576423821558</v>
      </c>
      <c r="E80" s="5">
        <f t="shared" si="0"/>
        <v>6046.2225357642383</v>
      </c>
      <c r="F80" s="68">
        <f t="shared" si="11"/>
        <v>6046.2225357642383</v>
      </c>
      <c r="P80" s="17">
        <f t="shared" si="1"/>
        <v>6046.2225357642383</v>
      </c>
    </row>
    <row r="81" spans="1:16" x14ac:dyDescent="0.2">
      <c r="A81" s="28" t="s">
        <v>104</v>
      </c>
      <c r="B81">
        <v>899</v>
      </c>
      <c r="C81" s="1">
        <f>B81/$B$159</f>
        <v>1.1029862832184134E-2</v>
      </c>
      <c r="D81" s="5">
        <f>C81*$B$162</f>
        <v>3.30895884965524E-2</v>
      </c>
      <c r="E81" s="5">
        <f t="shared" si="0"/>
        <v>899.03308958849652</v>
      </c>
      <c r="F81" s="68">
        <f t="shared" si="11"/>
        <v>899.03308958849652</v>
      </c>
      <c r="P81" s="17">
        <f t="shared" si="1"/>
        <v>899.03308958849652</v>
      </c>
    </row>
    <row r="82" spans="1:16" x14ac:dyDescent="0.2">
      <c r="A82" s="30" t="s">
        <v>44</v>
      </c>
      <c r="B82">
        <v>761</v>
      </c>
      <c r="C82" s="1">
        <f>B82/$B$159</f>
        <v>9.3367359458199402E-3</v>
      </c>
      <c r="D82" s="5">
        <f>C82*$B$162</f>
        <v>2.8010207837459819E-2</v>
      </c>
      <c r="E82" s="5">
        <f t="shared" si="0"/>
        <v>761.0280102078375</v>
      </c>
      <c r="G82" s="67">
        <f>E82</f>
        <v>761.0280102078375</v>
      </c>
      <c r="P82" s="17">
        <f t="shared" si="1"/>
        <v>761.0280102078375</v>
      </c>
    </row>
    <row r="83" spans="1:16" x14ac:dyDescent="0.2">
      <c r="A83" s="28" t="s">
        <v>45</v>
      </c>
      <c r="B83">
        <v>10150</v>
      </c>
      <c r="C83" s="1">
        <f>B83/$B$159</f>
        <v>0.12453070939562731</v>
      </c>
      <c r="D83" s="5">
        <f>C83*$B$162</f>
        <v>0.37359212818688192</v>
      </c>
      <c r="E83" s="5">
        <f t="shared" si="0"/>
        <v>10150.373592128188</v>
      </c>
      <c r="F83" s="68">
        <f>E83</f>
        <v>10150.373592128188</v>
      </c>
      <c r="P83" s="17">
        <f t="shared" si="1"/>
        <v>10150.373592128188</v>
      </c>
    </row>
    <row r="84" spans="1:16" x14ac:dyDescent="0.2">
      <c r="A84" s="28" t="s">
        <v>46</v>
      </c>
      <c r="B84">
        <v>5600</v>
      </c>
      <c r="C84" s="1">
        <f>B84/$B$159</f>
        <v>6.8706598287242654E-2</v>
      </c>
      <c r="D84" s="5">
        <f>C84*$B$162</f>
        <v>0.20611979486172796</v>
      </c>
      <c r="E84" s="5">
        <f t="shared" si="0"/>
        <v>5600.2061197948615</v>
      </c>
      <c r="F84" s="68">
        <f>E84</f>
        <v>5600.2061197948615</v>
      </c>
      <c r="P84" s="17">
        <f t="shared" si="1"/>
        <v>5600.2061197948615</v>
      </c>
    </row>
    <row r="85" spans="1:16" x14ac:dyDescent="0.2">
      <c r="A85" s="28" t="s">
        <v>47</v>
      </c>
      <c r="B85">
        <v>640</v>
      </c>
      <c r="C85" s="1">
        <f>B85/$B$159</f>
        <v>7.8521826613991604E-3</v>
      </c>
      <c r="D85" s="5">
        <f>C85*$B$162</f>
        <v>2.3556547984197481E-2</v>
      </c>
      <c r="E85" s="5">
        <f t="shared" si="0"/>
        <v>640.02355654798419</v>
      </c>
      <c r="F85" s="68">
        <f>E85</f>
        <v>640.02355654798419</v>
      </c>
      <c r="P85" s="17">
        <f t="shared" si="1"/>
        <v>640.02355654798419</v>
      </c>
    </row>
    <row r="86" spans="1:16" x14ac:dyDescent="0.2">
      <c r="A86" s="28" t="s">
        <v>48</v>
      </c>
      <c r="B86">
        <v>17</v>
      </c>
      <c r="C86" s="1">
        <f>B86/$B$159</f>
        <v>2.0857360194341521E-4</v>
      </c>
      <c r="D86" s="5">
        <f>C86*$B$162</f>
        <v>6.257208058302456E-4</v>
      </c>
      <c r="E86" s="5">
        <f t="shared" si="0"/>
        <v>17.000625720805829</v>
      </c>
      <c r="F86" s="68">
        <f>E86</f>
        <v>17.000625720805829</v>
      </c>
      <c r="P86" s="17">
        <f t="shared" si="1"/>
        <v>17.000625720805829</v>
      </c>
    </row>
    <row r="87" spans="1:16" x14ac:dyDescent="0.2">
      <c r="A87" s="30" t="s">
        <v>49</v>
      </c>
      <c r="B87">
        <v>19</v>
      </c>
      <c r="C87" s="1">
        <f>B87/$B$159</f>
        <v>2.3311167276028759E-4</v>
      </c>
      <c r="D87" s="5">
        <f>C87*$B$162</f>
        <v>6.9933501828086276E-4</v>
      </c>
      <c r="E87" s="5">
        <f t="shared" si="0"/>
        <v>19.000699335018282</v>
      </c>
      <c r="G87" s="67">
        <f>E87</f>
        <v>19.000699335018282</v>
      </c>
      <c r="P87" s="17">
        <f t="shared" si="1"/>
        <v>19.000699335018282</v>
      </c>
    </row>
    <row r="88" spans="1:16" x14ac:dyDescent="0.2">
      <c r="A88" s="28" t="s">
        <v>50</v>
      </c>
      <c r="B88">
        <v>2766</v>
      </c>
      <c r="C88" s="1">
        <f>B88/$B$159</f>
        <v>3.3936151939734496E-2</v>
      </c>
      <c r="D88" s="5">
        <f>C88*$B$162</f>
        <v>0.10180845581920349</v>
      </c>
      <c r="E88" s="5">
        <f t="shared" si="0"/>
        <v>2766.1018084558191</v>
      </c>
      <c r="F88" s="68">
        <f>E88</f>
        <v>2766.1018084558191</v>
      </c>
      <c r="P88" s="17">
        <f t="shared" ref="P88:P156" si="12">E88</f>
        <v>2766.1018084558191</v>
      </c>
    </row>
    <row r="89" spans="1:16" x14ac:dyDescent="0.2">
      <c r="A89" s="28" t="s">
        <v>51</v>
      </c>
      <c r="B89">
        <v>431</v>
      </c>
      <c r="C89" s="1">
        <f>B89/$B$159</f>
        <v>5.2879542610359976E-3</v>
      </c>
      <c r="D89" s="5">
        <f>C89*$B$162</f>
        <v>1.5863862783107995E-2</v>
      </c>
      <c r="E89" s="5">
        <f t="shared" si="0"/>
        <v>431.01586386278314</v>
      </c>
      <c r="F89" s="68">
        <f>E89</f>
        <v>431.01586386278314</v>
      </c>
      <c r="P89" s="17">
        <f t="shared" si="12"/>
        <v>431.01586386278314</v>
      </c>
    </row>
    <row r="90" spans="1:16" x14ac:dyDescent="0.2">
      <c r="A90" s="30" t="s">
        <v>52</v>
      </c>
      <c r="B90">
        <v>44</v>
      </c>
      <c r="C90" s="1">
        <f>B90/$B$159</f>
        <v>5.398375579711923E-4</v>
      </c>
      <c r="D90" s="5">
        <f>C90*$B$162</f>
        <v>1.6195126739135769E-3</v>
      </c>
      <c r="E90" s="5">
        <f t="shared" ref="E90:E103" si="13">B90+D90</f>
        <v>44.001619512673912</v>
      </c>
      <c r="G90" s="67">
        <f>E90</f>
        <v>44.001619512673912</v>
      </c>
      <c r="P90" s="17">
        <f t="shared" si="12"/>
        <v>44.001619512673912</v>
      </c>
    </row>
    <row r="91" spans="1:16" x14ac:dyDescent="0.2">
      <c r="A91" s="28" t="s">
        <v>53</v>
      </c>
      <c r="B91">
        <v>611</v>
      </c>
      <c r="C91" s="1">
        <f>B91/$B$159</f>
        <v>7.4963806345545109E-3</v>
      </c>
      <c r="D91" s="5">
        <f>C91*$B$162</f>
        <v>2.2489141903663534E-2</v>
      </c>
      <c r="E91" s="5">
        <f t="shared" si="13"/>
        <v>611.02248914190363</v>
      </c>
      <c r="F91" s="68">
        <f>E91</f>
        <v>611.02248914190363</v>
      </c>
      <c r="P91" s="17">
        <f t="shared" si="12"/>
        <v>611.02248914190363</v>
      </c>
    </row>
    <row r="92" spans="1:16" x14ac:dyDescent="0.2">
      <c r="A92" s="28" t="s">
        <v>54</v>
      </c>
      <c r="B92">
        <v>204</v>
      </c>
      <c r="C92" s="1">
        <f>B92/$B$159</f>
        <v>2.5028832233209824E-3</v>
      </c>
      <c r="D92" s="5">
        <f>C92*$B$162</f>
        <v>7.5086496699629472E-3</v>
      </c>
      <c r="E92" s="5">
        <f t="shared" si="13"/>
        <v>204.00750864966997</v>
      </c>
      <c r="F92" s="68">
        <f>E92</f>
        <v>204.00750864966997</v>
      </c>
      <c r="P92" s="17">
        <f t="shared" si="12"/>
        <v>204.00750864966997</v>
      </c>
    </row>
    <row r="93" spans="1:16" x14ac:dyDescent="0.2">
      <c r="A93" s="28" t="s">
        <v>55</v>
      </c>
      <c r="B93">
        <v>8363</v>
      </c>
      <c r="C93" s="1">
        <f>B93/$B$159</f>
        <v>0.10260594312075184</v>
      </c>
      <c r="D93" s="5">
        <f>C93*$B$162</f>
        <v>0.30781782936225555</v>
      </c>
      <c r="E93" s="5">
        <f t="shared" si="13"/>
        <v>8363.3078178293617</v>
      </c>
      <c r="F93" s="68">
        <f>E93</f>
        <v>8363.3078178293617</v>
      </c>
      <c r="P93" s="17">
        <f t="shared" si="12"/>
        <v>8363.3078178293617</v>
      </c>
    </row>
    <row r="94" spans="1:16" x14ac:dyDescent="0.2">
      <c r="A94" s="26" t="s">
        <v>56</v>
      </c>
      <c r="B94">
        <v>51</v>
      </c>
      <c r="C94" s="1">
        <f>B94/$B$159</f>
        <v>6.257208058302456E-4</v>
      </c>
      <c r="D94" s="5">
        <f>C94*$B$162</f>
        <v>1.8771624174907368E-3</v>
      </c>
      <c r="E94" s="5">
        <f t="shared" si="13"/>
        <v>51.001877162417493</v>
      </c>
      <c r="H94" s="64">
        <f>E94</f>
        <v>51.001877162417493</v>
      </c>
      <c r="P94" s="17">
        <f t="shared" si="12"/>
        <v>51.001877162417493</v>
      </c>
    </row>
    <row r="95" spans="1:16" x14ac:dyDescent="0.2">
      <c r="A95" s="26" t="s">
        <v>57</v>
      </c>
      <c r="B95">
        <v>105</v>
      </c>
      <c r="C95" s="1">
        <f>B95/$B$159</f>
        <v>1.2882487178857997E-3</v>
      </c>
      <c r="D95" s="5">
        <f>C95*$B$162</f>
        <v>3.8647461536573989E-3</v>
      </c>
      <c r="E95" s="5">
        <f t="shared" si="13"/>
        <v>105.00386474615365</v>
      </c>
      <c r="H95" s="64">
        <f t="shared" ref="H95:H101" si="14">E95</f>
        <v>105.00386474615365</v>
      </c>
      <c r="P95" s="17">
        <f t="shared" si="12"/>
        <v>105.00386474615365</v>
      </c>
    </row>
    <row r="96" spans="1:16" x14ac:dyDescent="0.2">
      <c r="A96" s="26" t="s">
        <v>105</v>
      </c>
      <c r="B96">
        <v>20</v>
      </c>
      <c r="C96" s="1">
        <f>B96/$B$159</f>
        <v>2.4538070816872376E-4</v>
      </c>
      <c r="D96" s="5">
        <f>C96*$B$162</f>
        <v>7.3614212450617128E-4</v>
      </c>
      <c r="E96" s="5">
        <f t="shared" si="13"/>
        <v>20.000736142124506</v>
      </c>
      <c r="H96" s="64">
        <f t="shared" si="14"/>
        <v>20.000736142124506</v>
      </c>
      <c r="P96" s="17">
        <f t="shared" si="12"/>
        <v>20.000736142124506</v>
      </c>
    </row>
    <row r="97" spans="1:16" x14ac:dyDescent="0.2">
      <c r="A97" s="26" t="s">
        <v>58</v>
      </c>
      <c r="B97">
        <v>112</v>
      </c>
      <c r="C97" s="1">
        <f>B97/$B$159</f>
        <v>1.3741319657448532E-3</v>
      </c>
      <c r="D97" s="5">
        <f>C97*$B$162</f>
        <v>4.1223958972345601E-3</v>
      </c>
      <c r="E97" s="5">
        <f t="shared" si="13"/>
        <v>112.00412239589724</v>
      </c>
      <c r="H97" s="64">
        <f t="shared" si="14"/>
        <v>112.00412239589724</v>
      </c>
      <c r="P97" s="17">
        <f t="shared" si="12"/>
        <v>112.00412239589724</v>
      </c>
    </row>
    <row r="98" spans="1:16" x14ac:dyDescent="0.2">
      <c r="A98" s="26" t="s">
        <v>59</v>
      </c>
      <c r="B98">
        <v>38</v>
      </c>
      <c r="C98" s="1">
        <f>B98/$B$159</f>
        <v>4.6622334552057519E-4</v>
      </c>
      <c r="D98" s="5">
        <f>C98*$B$162</f>
        <v>1.3986700365617255E-3</v>
      </c>
      <c r="E98" s="5">
        <f t="shared" si="13"/>
        <v>38.001398670036565</v>
      </c>
      <c r="H98" s="64">
        <f t="shared" si="14"/>
        <v>38.001398670036565</v>
      </c>
      <c r="P98" s="17">
        <f t="shared" si="12"/>
        <v>38.001398670036565</v>
      </c>
    </row>
    <row r="99" spans="1:16" x14ac:dyDescent="0.2">
      <c r="A99" s="26" t="s">
        <v>60</v>
      </c>
      <c r="B99">
        <v>44</v>
      </c>
      <c r="C99" s="1">
        <f t="shared" ref="C99:C103" si="15">B99/$B$159</f>
        <v>5.398375579711923E-4</v>
      </c>
      <c r="D99" s="5">
        <f>C99*$B$162</f>
        <v>1.6195126739135769E-3</v>
      </c>
      <c r="E99" s="5">
        <f t="shared" si="13"/>
        <v>44.001619512673912</v>
      </c>
      <c r="H99" s="64">
        <f t="shared" si="14"/>
        <v>44.001619512673912</v>
      </c>
      <c r="P99" s="17">
        <f t="shared" si="12"/>
        <v>44.001619512673912</v>
      </c>
    </row>
    <row r="100" spans="1:16" x14ac:dyDescent="0.2">
      <c r="A100" s="26" t="s">
        <v>61</v>
      </c>
      <c r="B100">
        <v>15</v>
      </c>
      <c r="C100" s="1">
        <f t="shared" si="15"/>
        <v>1.8403553112654282E-4</v>
      </c>
      <c r="D100" s="5">
        <f>C100*$B$162</f>
        <v>5.5210659337962844E-4</v>
      </c>
      <c r="E100" s="5">
        <f t="shared" si="13"/>
        <v>15.00055210659338</v>
      </c>
      <c r="H100" s="64">
        <f t="shared" si="14"/>
        <v>15.00055210659338</v>
      </c>
      <c r="P100" s="17">
        <f t="shared" si="12"/>
        <v>15.00055210659338</v>
      </c>
    </row>
    <row r="101" spans="1:16" x14ac:dyDescent="0.2">
      <c r="A101" s="26" t="s">
        <v>62</v>
      </c>
      <c r="B101"/>
      <c r="C101" s="1">
        <f t="shared" si="15"/>
        <v>0</v>
      </c>
      <c r="D101" s="5">
        <f>C101*$B$162</f>
        <v>0</v>
      </c>
      <c r="E101" s="5">
        <f t="shared" si="13"/>
        <v>0</v>
      </c>
      <c r="H101" s="64">
        <f t="shared" si="14"/>
        <v>0</v>
      </c>
      <c r="P101" s="17">
        <f t="shared" si="12"/>
        <v>0</v>
      </c>
    </row>
    <row r="102" spans="1:16" x14ac:dyDescent="0.2">
      <c r="A102" s="27" t="s">
        <v>63</v>
      </c>
      <c r="B102">
        <v>156</v>
      </c>
      <c r="C102" s="1">
        <f t="shared" si="15"/>
        <v>1.9139695237160455E-3</v>
      </c>
      <c r="D102" s="5">
        <f>C102*$B$162</f>
        <v>5.7419085711481362E-3</v>
      </c>
      <c r="E102" s="5">
        <f t="shared" si="13"/>
        <v>156.00574190857114</v>
      </c>
      <c r="I102" s="65">
        <f>E102</f>
        <v>156.00574190857114</v>
      </c>
      <c r="P102" s="17">
        <f t="shared" si="12"/>
        <v>156.00574190857114</v>
      </c>
    </row>
    <row r="103" spans="1:16" x14ac:dyDescent="0.2">
      <c r="A103" s="27" t="s">
        <v>106</v>
      </c>
      <c r="B103"/>
      <c r="C103" s="1">
        <f t="shared" si="15"/>
        <v>0</v>
      </c>
      <c r="D103" s="5">
        <f>C103*$B$162</f>
        <v>0</v>
      </c>
      <c r="E103" s="5">
        <f t="shared" si="13"/>
        <v>0</v>
      </c>
      <c r="I103" s="65">
        <f t="shared" ref="I103:I115" si="16">E103</f>
        <v>0</v>
      </c>
      <c r="P103" s="17">
        <f t="shared" si="12"/>
        <v>0</v>
      </c>
    </row>
    <row r="104" spans="1:16" x14ac:dyDescent="0.2">
      <c r="A104" s="27" t="s">
        <v>107</v>
      </c>
      <c r="B104" s="16">
        <v>4</v>
      </c>
      <c r="C104" s="1">
        <f t="shared" ref="C104:C106" si="17">B104/$B$159</f>
        <v>4.9076141633744754E-5</v>
      </c>
      <c r="D104" s="5">
        <f t="shared" ref="D104:D106" si="18">C104*$B$162</f>
        <v>1.4722842490123427E-4</v>
      </c>
      <c r="E104" s="5">
        <f t="shared" ref="E104:E106" si="19">B104+D104</f>
        <v>4.0001472284249013</v>
      </c>
      <c r="I104" s="65">
        <f t="shared" ref="I104:I106" si="20">E104</f>
        <v>4.0001472284249013</v>
      </c>
      <c r="P104" s="17">
        <f t="shared" ref="P104:P106" si="21">E104</f>
        <v>4.0001472284249013</v>
      </c>
    </row>
    <row r="105" spans="1:16" x14ac:dyDescent="0.2">
      <c r="A105" s="27" t="s">
        <v>64</v>
      </c>
      <c r="B105" s="16">
        <v>10</v>
      </c>
      <c r="C105" s="1">
        <f t="shared" si="17"/>
        <v>1.2269035408436188E-4</v>
      </c>
      <c r="D105" s="5">
        <f t="shared" si="18"/>
        <v>3.6807106225308564E-4</v>
      </c>
      <c r="E105" s="5">
        <f t="shared" si="19"/>
        <v>10.000368071062253</v>
      </c>
      <c r="I105" s="65">
        <f t="shared" si="20"/>
        <v>10.000368071062253</v>
      </c>
      <c r="P105" s="17">
        <f t="shared" si="21"/>
        <v>10.000368071062253</v>
      </c>
    </row>
    <row r="106" spans="1:16" x14ac:dyDescent="0.2">
      <c r="A106" s="27" t="s">
        <v>108</v>
      </c>
      <c r="B106" s="16">
        <v>6</v>
      </c>
      <c r="C106" s="1">
        <f t="shared" si="17"/>
        <v>7.3614212450617134E-5</v>
      </c>
      <c r="D106" s="5">
        <f t="shared" si="18"/>
        <v>2.208426373518514E-4</v>
      </c>
      <c r="E106" s="5">
        <f t="shared" si="19"/>
        <v>6.0002208426373516</v>
      </c>
      <c r="I106" s="65">
        <f t="shared" si="20"/>
        <v>6.0002208426373516</v>
      </c>
      <c r="P106" s="17">
        <f t="shared" si="21"/>
        <v>6.0002208426373516</v>
      </c>
    </row>
    <row r="107" spans="1:16" x14ac:dyDescent="0.2">
      <c r="A107" s="27" t="s">
        <v>65</v>
      </c>
      <c r="B107"/>
      <c r="C107" s="1">
        <f t="shared" ref="C107:C136" si="22">B107/$B$159</f>
        <v>0</v>
      </c>
      <c r="D107" s="5">
        <f>C107*$B$162</f>
        <v>0</v>
      </c>
      <c r="E107" s="5">
        <f t="shared" si="0"/>
        <v>0</v>
      </c>
      <c r="I107" s="65">
        <f t="shared" si="16"/>
        <v>0</v>
      </c>
      <c r="P107" s="17">
        <f t="shared" si="12"/>
        <v>0</v>
      </c>
    </row>
    <row r="108" spans="1:16" x14ac:dyDescent="0.2">
      <c r="A108" s="27" t="s">
        <v>109</v>
      </c>
      <c r="B108"/>
      <c r="C108" s="1">
        <f t="shared" si="22"/>
        <v>0</v>
      </c>
      <c r="D108" s="5">
        <f>C108*$B$162</f>
        <v>0</v>
      </c>
      <c r="E108" s="5">
        <f t="shared" si="0"/>
        <v>0</v>
      </c>
      <c r="I108" s="65">
        <f t="shared" si="16"/>
        <v>0</v>
      </c>
      <c r="P108" s="17">
        <f t="shared" si="12"/>
        <v>0</v>
      </c>
    </row>
    <row r="109" spans="1:16" x14ac:dyDescent="0.2">
      <c r="A109" s="27" t="s">
        <v>66</v>
      </c>
      <c r="B109"/>
      <c r="C109" s="1">
        <f t="shared" si="22"/>
        <v>0</v>
      </c>
      <c r="D109" s="5">
        <f>C109*$B$162</f>
        <v>0</v>
      </c>
      <c r="E109" s="5">
        <f t="shared" si="0"/>
        <v>0</v>
      </c>
      <c r="I109" s="65">
        <f t="shared" si="16"/>
        <v>0</v>
      </c>
      <c r="P109" s="17">
        <f t="shared" si="12"/>
        <v>0</v>
      </c>
    </row>
    <row r="110" spans="1:16" x14ac:dyDescent="0.2">
      <c r="A110" s="27" t="s">
        <v>120</v>
      </c>
      <c r="B110">
        <v>3</v>
      </c>
      <c r="C110" s="1">
        <f t="shared" si="22"/>
        <v>3.6807106225308567E-5</v>
      </c>
      <c r="D110" s="5">
        <f>C110*$B$162</f>
        <v>1.104213186759257E-4</v>
      </c>
      <c r="E110" s="5">
        <f t="shared" ref="E110:E142" si="23">B110+D110</f>
        <v>3.0001104213186758</v>
      </c>
      <c r="I110" s="65">
        <f t="shared" si="16"/>
        <v>3.0001104213186758</v>
      </c>
      <c r="P110" s="17">
        <f t="shared" si="12"/>
        <v>3.0001104213186758</v>
      </c>
    </row>
    <row r="111" spans="1:16" x14ac:dyDescent="0.2">
      <c r="A111" s="27" t="s">
        <v>67</v>
      </c>
      <c r="B111"/>
      <c r="C111" s="1">
        <f t="shared" si="22"/>
        <v>0</v>
      </c>
      <c r="D111" s="5">
        <f>C111*$B$162</f>
        <v>0</v>
      </c>
      <c r="E111" s="5">
        <f>B111+D111</f>
        <v>0</v>
      </c>
      <c r="I111" s="65">
        <f>E111</f>
        <v>0</v>
      </c>
      <c r="P111" s="17">
        <f>E111</f>
        <v>0</v>
      </c>
    </row>
    <row r="112" spans="1:16" x14ac:dyDescent="0.2">
      <c r="A112" s="27" t="s">
        <v>200</v>
      </c>
      <c r="B112"/>
      <c r="C112" s="1">
        <f t="shared" si="22"/>
        <v>0</v>
      </c>
      <c r="D112" s="5">
        <f>C112*$B$162</f>
        <v>0</v>
      </c>
      <c r="E112" s="5">
        <f>B112+D112</f>
        <v>0</v>
      </c>
      <c r="I112" s="65">
        <f>E112</f>
        <v>0</v>
      </c>
      <c r="P112" s="17">
        <f>E112</f>
        <v>0</v>
      </c>
    </row>
    <row r="113" spans="1:16" x14ac:dyDescent="0.2">
      <c r="A113" s="27" t="s">
        <v>68</v>
      </c>
      <c r="B113">
        <v>7</v>
      </c>
      <c r="C113" s="1">
        <f t="shared" si="22"/>
        <v>8.5883247859053327E-5</v>
      </c>
      <c r="D113" s="5">
        <f>C113*$B$162</f>
        <v>2.5764974357716001E-4</v>
      </c>
      <c r="E113" s="5">
        <f t="shared" si="23"/>
        <v>7.0002576497435776</v>
      </c>
      <c r="I113" s="65">
        <f t="shared" si="16"/>
        <v>7.0002576497435776</v>
      </c>
      <c r="P113" s="17">
        <f t="shared" si="12"/>
        <v>7.0002576497435776</v>
      </c>
    </row>
    <row r="114" spans="1:16" x14ac:dyDescent="0.2">
      <c r="A114" s="27" t="s">
        <v>239</v>
      </c>
      <c r="B114"/>
      <c r="C114" s="1">
        <f t="shared" si="22"/>
        <v>0</v>
      </c>
      <c r="D114" s="5">
        <f>C114*$B$162</f>
        <v>0</v>
      </c>
      <c r="E114" s="5">
        <f t="shared" si="23"/>
        <v>0</v>
      </c>
      <c r="I114" s="65">
        <f t="shared" si="16"/>
        <v>0</v>
      </c>
      <c r="P114" s="17">
        <f t="shared" si="12"/>
        <v>0</v>
      </c>
    </row>
    <row r="115" spans="1:16" x14ac:dyDescent="0.2">
      <c r="A115" s="27" t="s">
        <v>110</v>
      </c>
      <c r="B115">
        <v>2</v>
      </c>
      <c r="C115" s="1">
        <f t="shared" si="22"/>
        <v>2.4538070816872377E-5</v>
      </c>
      <c r="D115" s="5">
        <f>C115*$B$162</f>
        <v>7.3614212450617134E-5</v>
      </c>
      <c r="E115" s="5">
        <f t="shared" si="23"/>
        <v>2.0000736142124507</v>
      </c>
      <c r="I115" s="65">
        <f t="shared" si="16"/>
        <v>2.0000736142124507</v>
      </c>
      <c r="P115" s="17">
        <f t="shared" si="12"/>
        <v>2.0000736142124507</v>
      </c>
    </row>
    <row r="116" spans="1:16" x14ac:dyDescent="0.2">
      <c r="A116" s="31" t="s">
        <v>251</v>
      </c>
      <c r="B116">
        <v>32</v>
      </c>
      <c r="C116" s="1">
        <f t="shared" si="22"/>
        <v>3.9260913306995803E-4</v>
      </c>
      <c r="D116" s="5">
        <f>C116*$B$162</f>
        <v>1.1778273992098741E-3</v>
      </c>
      <c r="E116" s="5">
        <f>B116+D116</f>
        <v>32.001177827399211</v>
      </c>
      <c r="I116" s="6"/>
      <c r="J116" s="69">
        <f t="shared" ref="J116:J121" si="24">E116</f>
        <v>32.001177827399211</v>
      </c>
      <c r="P116" s="17">
        <f t="shared" si="12"/>
        <v>32.001177827399211</v>
      </c>
    </row>
    <row r="117" spans="1:16" x14ac:dyDescent="0.2">
      <c r="A117" s="31" t="s">
        <v>242</v>
      </c>
      <c r="B117" s="16">
        <v>49</v>
      </c>
      <c r="C117" s="1">
        <f t="shared" si="22"/>
        <v>6.0118273501337321E-4</v>
      </c>
      <c r="D117" s="5">
        <f>C117*$B$162</f>
        <v>1.8035482050401197E-3</v>
      </c>
      <c r="E117" s="5">
        <f t="shared" si="23"/>
        <v>49.001803548205039</v>
      </c>
      <c r="I117" s="6"/>
      <c r="J117" s="69">
        <f t="shared" si="24"/>
        <v>49.001803548205039</v>
      </c>
      <c r="P117" s="17">
        <f t="shared" si="12"/>
        <v>49.001803548205039</v>
      </c>
    </row>
    <row r="118" spans="1:16" x14ac:dyDescent="0.2">
      <c r="A118" s="31" t="s">
        <v>125</v>
      </c>
      <c r="B118">
        <v>3</v>
      </c>
      <c r="C118" s="1">
        <f t="shared" si="22"/>
        <v>3.6807106225308567E-5</v>
      </c>
      <c r="D118" s="5">
        <f>C118*$B$162</f>
        <v>1.104213186759257E-4</v>
      </c>
      <c r="E118" s="5">
        <f t="shared" si="23"/>
        <v>3.0001104213186758</v>
      </c>
      <c r="I118" s="6"/>
      <c r="J118" s="69">
        <f t="shared" si="24"/>
        <v>3.0001104213186758</v>
      </c>
      <c r="P118" s="17">
        <f t="shared" si="12"/>
        <v>3.0001104213186758</v>
      </c>
    </row>
    <row r="119" spans="1:16" x14ac:dyDescent="0.2">
      <c r="A119" s="31" t="s">
        <v>196</v>
      </c>
      <c r="B119">
        <v>72</v>
      </c>
      <c r="C119" s="1">
        <f t="shared" si="22"/>
        <v>8.833705494074056E-4</v>
      </c>
      <c r="D119" s="5">
        <f>C119*$B$162</f>
        <v>2.6501116482222169E-3</v>
      </c>
      <c r="E119" s="5">
        <f>B119+D119</f>
        <v>72.002650111648222</v>
      </c>
      <c r="I119" s="6"/>
      <c r="J119" s="69">
        <f t="shared" si="24"/>
        <v>72.002650111648222</v>
      </c>
      <c r="P119" s="17">
        <f t="shared" si="12"/>
        <v>72.002650111648222</v>
      </c>
    </row>
    <row r="120" spans="1:16" x14ac:dyDescent="0.2">
      <c r="A120" s="31" t="s">
        <v>126</v>
      </c>
      <c r="B120">
        <v>40</v>
      </c>
      <c r="C120" s="1">
        <f t="shared" si="22"/>
        <v>4.9076141633744752E-4</v>
      </c>
      <c r="D120" s="5">
        <f>C120*$B$162</f>
        <v>1.4722842490123426E-3</v>
      </c>
      <c r="E120" s="5">
        <f t="shared" si="23"/>
        <v>40.001472284249012</v>
      </c>
      <c r="I120" s="6"/>
      <c r="J120" s="69">
        <f t="shared" si="24"/>
        <v>40.001472284249012</v>
      </c>
      <c r="P120" s="17">
        <f t="shared" si="12"/>
        <v>40.001472284249012</v>
      </c>
    </row>
    <row r="121" spans="1:16" x14ac:dyDescent="0.2">
      <c r="A121" s="31" t="s">
        <v>129</v>
      </c>
      <c r="B121">
        <v>3</v>
      </c>
      <c r="C121" s="1">
        <f t="shared" si="22"/>
        <v>3.6807106225308567E-5</v>
      </c>
      <c r="D121" s="5">
        <f>C121*$B$162</f>
        <v>1.104213186759257E-4</v>
      </c>
      <c r="E121" s="5">
        <f>B121+D121</f>
        <v>3.0001104213186758</v>
      </c>
      <c r="I121" s="6"/>
      <c r="J121" s="69">
        <f t="shared" si="24"/>
        <v>3.0001104213186758</v>
      </c>
      <c r="P121" s="17">
        <f>E121</f>
        <v>3.0001104213186758</v>
      </c>
    </row>
    <row r="122" spans="1:16" x14ac:dyDescent="0.2">
      <c r="A122" s="82" t="s">
        <v>174</v>
      </c>
      <c r="B122"/>
      <c r="C122" s="1">
        <f t="shared" si="22"/>
        <v>0</v>
      </c>
      <c r="D122" s="5">
        <f>C122*$B$162</f>
        <v>0</v>
      </c>
      <c r="E122" s="5">
        <f>B122+D122</f>
        <v>0</v>
      </c>
      <c r="I122" s="6"/>
      <c r="J122" s="73"/>
      <c r="L122" s="70">
        <f t="shared" ref="L122:L135" si="25">E122</f>
        <v>0</v>
      </c>
      <c r="P122" s="17">
        <f t="shared" si="12"/>
        <v>0</v>
      </c>
    </row>
    <row r="123" spans="1:16" x14ac:dyDescent="0.2">
      <c r="A123" s="32" t="s">
        <v>243</v>
      </c>
      <c r="B123"/>
      <c r="C123" s="1">
        <f t="shared" si="22"/>
        <v>0</v>
      </c>
      <c r="D123" s="5">
        <f>C123*$B$162</f>
        <v>0</v>
      </c>
      <c r="E123" s="5">
        <f t="shared" si="23"/>
        <v>0</v>
      </c>
      <c r="I123" s="6"/>
      <c r="J123" s="6"/>
      <c r="L123" s="70">
        <f t="shared" si="25"/>
        <v>0</v>
      </c>
      <c r="P123" s="17">
        <f t="shared" si="12"/>
        <v>0</v>
      </c>
    </row>
    <row r="124" spans="1:16" x14ac:dyDescent="0.2">
      <c r="A124" s="32" t="s">
        <v>231</v>
      </c>
      <c r="B124"/>
      <c r="C124" s="1">
        <f t="shared" si="22"/>
        <v>0</v>
      </c>
      <c r="D124" s="5">
        <f>C124*$B$162</f>
        <v>0</v>
      </c>
      <c r="E124" s="5">
        <f>B124+D124</f>
        <v>0</v>
      </c>
      <c r="I124" s="6"/>
      <c r="J124" s="6"/>
      <c r="L124" s="70">
        <f t="shared" si="25"/>
        <v>0</v>
      </c>
      <c r="P124" s="17">
        <f t="shared" si="12"/>
        <v>0</v>
      </c>
    </row>
    <row r="125" spans="1:16" x14ac:dyDescent="0.2">
      <c r="A125" s="32" t="s">
        <v>220</v>
      </c>
      <c r="B125" s="16">
        <v>5</v>
      </c>
      <c r="C125" s="1">
        <f t="shared" si="22"/>
        <v>6.134517704218094E-5</v>
      </c>
      <c r="D125" s="5">
        <f>C125*$B$162</f>
        <v>1.8403553112654282E-4</v>
      </c>
      <c r="E125" s="5">
        <f>B125+D125</f>
        <v>5.0001840355311264</v>
      </c>
      <c r="I125" s="6"/>
      <c r="J125" s="6"/>
      <c r="L125" s="70">
        <f t="shared" si="25"/>
        <v>5.0001840355311264</v>
      </c>
      <c r="P125" s="17">
        <f t="shared" si="12"/>
        <v>5.0001840355311264</v>
      </c>
    </row>
    <row r="126" spans="1:16" x14ac:dyDescent="0.2">
      <c r="A126" s="32" t="s">
        <v>69</v>
      </c>
      <c r="B126"/>
      <c r="C126" s="1">
        <f t="shared" si="22"/>
        <v>0</v>
      </c>
      <c r="D126" s="5">
        <f>C126*$B$162</f>
        <v>0</v>
      </c>
      <c r="E126" s="5">
        <f>B126+D126</f>
        <v>0</v>
      </c>
      <c r="I126" s="6"/>
      <c r="J126" s="6"/>
      <c r="L126" s="70">
        <f t="shared" si="25"/>
        <v>0</v>
      </c>
      <c r="P126" s="17">
        <f t="shared" si="12"/>
        <v>0</v>
      </c>
    </row>
    <row r="127" spans="1:16" x14ac:dyDescent="0.2">
      <c r="A127" s="32" t="s">
        <v>71</v>
      </c>
      <c r="B127" s="16">
        <v>36</v>
      </c>
      <c r="C127" s="1">
        <f t="shared" si="22"/>
        <v>4.416852747037028E-4</v>
      </c>
      <c r="D127" s="5">
        <f>C127*$B$162</f>
        <v>1.3250558241111085E-3</v>
      </c>
      <c r="E127" s="5">
        <f t="shared" si="23"/>
        <v>36.001325055824111</v>
      </c>
      <c r="I127" s="6"/>
      <c r="L127" s="70">
        <f t="shared" si="25"/>
        <v>36.001325055824111</v>
      </c>
      <c r="P127" s="17">
        <f t="shared" si="12"/>
        <v>36.001325055824111</v>
      </c>
    </row>
    <row r="128" spans="1:16" x14ac:dyDescent="0.2">
      <c r="A128" s="32" t="s">
        <v>192</v>
      </c>
      <c r="B128"/>
      <c r="C128" s="1">
        <f t="shared" si="22"/>
        <v>0</v>
      </c>
      <c r="D128" s="5">
        <f>C128*$B$162</f>
        <v>0</v>
      </c>
      <c r="E128" s="5">
        <f>B128+D128</f>
        <v>0</v>
      </c>
      <c r="I128" s="6"/>
      <c r="L128" s="70">
        <f>E128</f>
        <v>0</v>
      </c>
      <c r="P128" s="17">
        <f t="shared" si="12"/>
        <v>0</v>
      </c>
    </row>
    <row r="129" spans="1:16" x14ac:dyDescent="0.2">
      <c r="A129" s="32" t="s">
        <v>219</v>
      </c>
      <c r="B129"/>
      <c r="C129" s="1">
        <f t="shared" si="22"/>
        <v>0</v>
      </c>
      <c r="D129" s="5">
        <f>C129*$B$162</f>
        <v>0</v>
      </c>
      <c r="E129" s="5">
        <f t="shared" si="23"/>
        <v>0</v>
      </c>
      <c r="I129" s="6"/>
      <c r="L129" s="70">
        <f t="shared" si="25"/>
        <v>0</v>
      </c>
      <c r="P129" s="17">
        <f t="shared" si="12"/>
        <v>0</v>
      </c>
    </row>
    <row r="130" spans="1:16" x14ac:dyDescent="0.2">
      <c r="A130" s="32" t="s">
        <v>162</v>
      </c>
      <c r="B130"/>
      <c r="C130" s="1">
        <f t="shared" si="22"/>
        <v>0</v>
      </c>
      <c r="D130" s="5">
        <f>C130*$B$162</f>
        <v>0</v>
      </c>
      <c r="E130" s="5">
        <f t="shared" si="23"/>
        <v>0</v>
      </c>
      <c r="I130" s="6"/>
      <c r="J130" s="6"/>
      <c r="L130" s="70">
        <f t="shared" si="25"/>
        <v>0</v>
      </c>
      <c r="P130" s="17">
        <f t="shared" si="12"/>
        <v>0</v>
      </c>
    </row>
    <row r="131" spans="1:16" x14ac:dyDescent="0.2">
      <c r="A131" s="32" t="s">
        <v>248</v>
      </c>
      <c r="B131"/>
      <c r="C131" s="1">
        <f t="shared" si="22"/>
        <v>0</v>
      </c>
      <c r="D131" s="5">
        <f t="shared" ref="D131:D136" si="26">C131*$B$162</f>
        <v>0</v>
      </c>
      <c r="E131" s="5">
        <f>B131+D131</f>
        <v>0</v>
      </c>
      <c r="I131" s="6"/>
      <c r="J131" s="6"/>
      <c r="L131" s="70">
        <f t="shared" si="25"/>
        <v>0</v>
      </c>
      <c r="P131" s="17">
        <f t="shared" si="12"/>
        <v>0</v>
      </c>
    </row>
    <row r="132" spans="1:16" x14ac:dyDescent="0.2">
      <c r="A132" s="32" t="s">
        <v>72</v>
      </c>
      <c r="B132"/>
      <c r="C132" s="1">
        <f t="shared" si="22"/>
        <v>0</v>
      </c>
      <c r="D132" s="5">
        <f t="shared" si="26"/>
        <v>0</v>
      </c>
      <c r="E132" s="5">
        <f t="shared" si="23"/>
        <v>0</v>
      </c>
      <c r="L132" s="70">
        <f t="shared" si="25"/>
        <v>0</v>
      </c>
      <c r="P132" s="17">
        <f t="shared" si="12"/>
        <v>0</v>
      </c>
    </row>
    <row r="133" spans="1:16" x14ac:dyDescent="0.2">
      <c r="A133" s="32" t="s">
        <v>73</v>
      </c>
      <c r="B133" s="16">
        <v>249</v>
      </c>
      <c r="C133" s="1">
        <f t="shared" si="22"/>
        <v>3.0549898167006109E-3</v>
      </c>
      <c r="D133" s="5">
        <f t="shared" si="26"/>
        <v>9.1649694501018328E-3</v>
      </c>
      <c r="E133" s="5">
        <f t="shared" si="23"/>
        <v>249.0091649694501</v>
      </c>
      <c r="L133" s="70">
        <f t="shared" si="25"/>
        <v>249.0091649694501</v>
      </c>
      <c r="P133" s="17">
        <f t="shared" si="12"/>
        <v>249.0091649694501</v>
      </c>
    </row>
    <row r="134" spans="1:16" x14ac:dyDescent="0.2">
      <c r="A134" s="32" t="s">
        <v>74</v>
      </c>
      <c r="B134" s="16">
        <v>39</v>
      </c>
      <c r="C134" s="1">
        <f t="shared" si="22"/>
        <v>4.7849238092901138E-4</v>
      </c>
      <c r="D134" s="5">
        <f t="shared" si="26"/>
        <v>1.435477142787034E-3</v>
      </c>
      <c r="E134" s="5">
        <f t="shared" si="23"/>
        <v>39.001435477142785</v>
      </c>
      <c r="L134" s="70">
        <f t="shared" si="25"/>
        <v>39.001435477142785</v>
      </c>
      <c r="P134" s="17">
        <f t="shared" si="12"/>
        <v>39.001435477142785</v>
      </c>
    </row>
    <row r="135" spans="1:16" x14ac:dyDescent="0.2">
      <c r="A135" s="32" t="s">
        <v>176</v>
      </c>
      <c r="B135" s="16">
        <v>2</v>
      </c>
      <c r="C135" s="1">
        <f t="shared" si="22"/>
        <v>2.4538070816872377E-5</v>
      </c>
      <c r="D135" s="5">
        <f t="shared" si="26"/>
        <v>7.3614212450617134E-5</v>
      </c>
      <c r="E135" s="5">
        <f t="shared" si="23"/>
        <v>2.0000736142124507</v>
      </c>
      <c r="L135" s="70">
        <f t="shared" si="25"/>
        <v>2.0000736142124507</v>
      </c>
      <c r="P135" s="17">
        <f t="shared" si="12"/>
        <v>2.0000736142124507</v>
      </c>
    </row>
    <row r="136" spans="1:16" x14ac:dyDescent="0.2">
      <c r="A136" s="32" t="s">
        <v>201</v>
      </c>
      <c r="B136">
        <v>7</v>
      </c>
      <c r="C136" s="1">
        <f t="shared" si="22"/>
        <v>8.5883247859053327E-5</v>
      </c>
      <c r="D136" s="5">
        <f t="shared" si="26"/>
        <v>2.5764974357716001E-4</v>
      </c>
      <c r="E136" s="5">
        <f>B136+D136</f>
        <v>7.0002576497435776</v>
      </c>
      <c r="L136" s="70">
        <f>E136</f>
        <v>7.0002576497435776</v>
      </c>
      <c r="P136" s="17">
        <f t="shared" si="12"/>
        <v>7.0002576497435776</v>
      </c>
    </row>
    <row r="137" spans="1:16" x14ac:dyDescent="0.2">
      <c r="A137" s="32" t="s">
        <v>261</v>
      </c>
      <c r="B137">
        <v>31</v>
      </c>
      <c r="C137" s="1">
        <f t="shared" ref="C137:C138" si="27">B137/$B$159</f>
        <v>3.8034009766152183E-4</v>
      </c>
      <c r="D137" s="5">
        <f t="shared" ref="D137:D138" si="28">C137*$B$162</f>
        <v>1.1410202929845654E-3</v>
      </c>
      <c r="E137" s="5">
        <f t="shared" ref="E137:E138" si="29">B137+D137</f>
        <v>31.001141020292984</v>
      </c>
      <c r="L137" s="70">
        <f t="shared" ref="L137:L138" si="30">E137</f>
        <v>31.001141020292984</v>
      </c>
      <c r="P137" s="17">
        <f t="shared" ref="P137:P138" si="31">E137</f>
        <v>31.001141020292984</v>
      </c>
    </row>
    <row r="138" spans="1:16" x14ac:dyDescent="0.2">
      <c r="A138" s="32" t="s">
        <v>262</v>
      </c>
      <c r="B138">
        <v>3</v>
      </c>
      <c r="C138" s="1">
        <f t="shared" si="27"/>
        <v>3.6807106225308567E-5</v>
      </c>
      <c r="D138" s="5">
        <f t="shared" si="28"/>
        <v>1.104213186759257E-4</v>
      </c>
      <c r="E138" s="5">
        <f t="shared" si="29"/>
        <v>3.0001104213186758</v>
      </c>
      <c r="L138" s="70">
        <f t="shared" si="30"/>
        <v>3.0001104213186758</v>
      </c>
      <c r="P138" s="17">
        <f t="shared" si="31"/>
        <v>3.0001104213186758</v>
      </c>
    </row>
    <row r="139" spans="1:16" x14ac:dyDescent="0.2">
      <c r="A139" s="32" t="s">
        <v>209</v>
      </c>
      <c r="B139">
        <v>21</v>
      </c>
      <c r="C139" s="1">
        <f>B139/$B$159</f>
        <v>2.5764974357715995E-4</v>
      </c>
      <c r="D139" s="5">
        <f>C139*$B$162</f>
        <v>7.7294923073147992E-4</v>
      </c>
      <c r="E139" s="5">
        <f>B139+D139</f>
        <v>21.000772949230733</v>
      </c>
      <c r="L139" s="70">
        <f>E139</f>
        <v>21.000772949230733</v>
      </c>
      <c r="P139" s="17">
        <f t="shared" si="12"/>
        <v>21.000772949230733</v>
      </c>
    </row>
    <row r="140" spans="1:16" x14ac:dyDescent="0.2">
      <c r="A140" s="32" t="s">
        <v>261</v>
      </c>
      <c r="B140"/>
      <c r="C140" s="1">
        <f t="shared" ref="C140:C141" si="32">B140/$B$159</f>
        <v>0</v>
      </c>
      <c r="D140" s="5">
        <f t="shared" ref="D140:D141" si="33">C140*$B$162</f>
        <v>0</v>
      </c>
      <c r="E140" s="5">
        <f t="shared" ref="E140:E141" si="34">B140+D140</f>
        <v>0</v>
      </c>
      <c r="L140" s="70">
        <f t="shared" ref="L140:L141" si="35">E140</f>
        <v>0</v>
      </c>
      <c r="P140" s="17">
        <f t="shared" ref="P140:P141" si="36">E140</f>
        <v>0</v>
      </c>
    </row>
    <row r="141" spans="1:16" x14ac:dyDescent="0.2">
      <c r="A141" s="32" t="s">
        <v>262</v>
      </c>
      <c r="B141"/>
      <c r="C141" s="1">
        <f t="shared" si="32"/>
        <v>0</v>
      </c>
      <c r="D141" s="5">
        <f t="shared" si="33"/>
        <v>0</v>
      </c>
      <c r="E141" s="5">
        <f t="shared" si="34"/>
        <v>0</v>
      </c>
      <c r="L141" s="70">
        <f t="shared" si="35"/>
        <v>0</v>
      </c>
      <c r="P141" s="17">
        <f t="shared" si="36"/>
        <v>0</v>
      </c>
    </row>
    <row r="142" spans="1:16" x14ac:dyDescent="0.2">
      <c r="A142" s="43" t="s">
        <v>111</v>
      </c>
      <c r="B142">
        <v>22</v>
      </c>
      <c r="C142" s="1">
        <f>B142/$B$159</f>
        <v>2.6991877898559615E-4</v>
      </c>
      <c r="D142" s="5">
        <f>C142*$B$162</f>
        <v>8.0975633695678844E-4</v>
      </c>
      <c r="E142" s="5">
        <f t="shared" si="23"/>
        <v>22.000809756336956</v>
      </c>
      <c r="M142" s="72">
        <f>E142</f>
        <v>22.000809756336956</v>
      </c>
      <c r="P142" s="17">
        <f t="shared" si="12"/>
        <v>22.000809756336956</v>
      </c>
    </row>
    <row r="143" spans="1:16" x14ac:dyDescent="0.2">
      <c r="A143" s="31" t="s">
        <v>112</v>
      </c>
      <c r="B143">
        <v>5</v>
      </c>
      <c r="C143" s="1">
        <f>B143/$B$159</f>
        <v>6.134517704218094E-5</v>
      </c>
      <c r="D143" s="5">
        <f>C143*$B$162</f>
        <v>1.8403553112654282E-4</v>
      </c>
      <c r="E143" s="5">
        <f t="shared" si="0"/>
        <v>5.0001840355311264</v>
      </c>
      <c r="J143" s="69">
        <f t="shared" ref="J143:J148" si="37">E143</f>
        <v>5.0001840355311264</v>
      </c>
      <c r="P143" s="17">
        <f t="shared" si="12"/>
        <v>5.0001840355311264</v>
      </c>
    </row>
    <row r="144" spans="1:16" x14ac:dyDescent="0.2">
      <c r="A144" s="31" t="s">
        <v>113</v>
      </c>
      <c r="B144">
        <v>856</v>
      </c>
      <c r="C144" s="1">
        <f>B144/$B$159</f>
        <v>1.0502294309621378E-2</v>
      </c>
      <c r="D144" s="5">
        <f>C144*$B$162</f>
        <v>3.1506882928864131E-2</v>
      </c>
      <c r="E144" s="5">
        <f t="shared" si="0"/>
        <v>856.03150688292885</v>
      </c>
      <c r="J144" s="69">
        <f t="shared" si="37"/>
        <v>856.03150688292885</v>
      </c>
      <c r="P144" s="17">
        <f t="shared" si="12"/>
        <v>856.03150688292885</v>
      </c>
    </row>
    <row r="145" spans="1:16" x14ac:dyDescent="0.2">
      <c r="A145" s="31" t="s">
        <v>75</v>
      </c>
      <c r="B145"/>
      <c r="C145" s="1">
        <f>B145/$B$159</f>
        <v>0</v>
      </c>
      <c r="D145" s="5">
        <f>C145*$B$162</f>
        <v>0</v>
      </c>
      <c r="E145" s="5">
        <f t="shared" si="0"/>
        <v>0</v>
      </c>
      <c r="J145" s="69">
        <f t="shared" si="37"/>
        <v>0</v>
      </c>
      <c r="K145" s="6"/>
      <c r="P145" s="17">
        <f t="shared" si="12"/>
        <v>0</v>
      </c>
    </row>
    <row r="146" spans="1:16" x14ac:dyDescent="0.2">
      <c r="A146" s="31" t="s">
        <v>127</v>
      </c>
      <c r="B146">
        <v>369</v>
      </c>
      <c r="C146" s="1">
        <f t="shared" ref="C146:C156" si="38">B146/$B$159</f>
        <v>4.5272740657129537E-3</v>
      </c>
      <c r="D146" s="5">
        <f t="shared" ref="D146:D156" si="39">C146*$B$162</f>
        <v>1.3581822197138861E-2</v>
      </c>
      <c r="E146" s="5">
        <f t="shared" si="0"/>
        <v>369.01358182219712</v>
      </c>
      <c r="J146" s="69">
        <f t="shared" si="37"/>
        <v>369.01358182219712</v>
      </c>
      <c r="P146" s="17">
        <f t="shared" si="12"/>
        <v>369.01358182219712</v>
      </c>
    </row>
    <row r="147" spans="1:16" x14ac:dyDescent="0.2">
      <c r="A147" s="31" t="s">
        <v>177</v>
      </c>
      <c r="B147"/>
      <c r="C147" s="1">
        <f t="shared" si="38"/>
        <v>0</v>
      </c>
      <c r="D147" s="5">
        <f t="shared" si="39"/>
        <v>0</v>
      </c>
      <c r="E147" s="5">
        <f t="shared" si="0"/>
        <v>0</v>
      </c>
      <c r="J147" s="69">
        <f t="shared" si="37"/>
        <v>0</v>
      </c>
      <c r="P147" s="17">
        <f t="shared" si="12"/>
        <v>0</v>
      </c>
    </row>
    <row r="148" spans="1:16" x14ac:dyDescent="0.2">
      <c r="A148" s="31" t="s">
        <v>76</v>
      </c>
      <c r="B148">
        <v>19</v>
      </c>
      <c r="C148" s="1">
        <f t="shared" si="38"/>
        <v>2.3311167276028759E-4</v>
      </c>
      <c r="D148" s="5">
        <f t="shared" si="39"/>
        <v>6.9933501828086276E-4</v>
      </c>
      <c r="E148" s="5">
        <f t="shared" si="0"/>
        <v>19.000699335018282</v>
      </c>
      <c r="J148" s="69">
        <f t="shared" si="37"/>
        <v>19.000699335018282</v>
      </c>
      <c r="P148" s="17">
        <f t="shared" si="12"/>
        <v>19.000699335018282</v>
      </c>
    </row>
    <row r="149" spans="1:16" x14ac:dyDescent="0.2">
      <c r="A149" s="33" t="s">
        <v>77</v>
      </c>
      <c r="B149"/>
      <c r="C149" s="1">
        <f t="shared" si="38"/>
        <v>0</v>
      </c>
      <c r="D149" s="5">
        <f t="shared" si="39"/>
        <v>0</v>
      </c>
      <c r="E149" s="5">
        <f t="shared" ref="E149:E156" si="40">B149+D149</f>
        <v>0</v>
      </c>
      <c r="K149" s="71">
        <f>E149</f>
        <v>0</v>
      </c>
      <c r="P149" s="17">
        <f t="shared" si="12"/>
        <v>0</v>
      </c>
    </row>
    <row r="150" spans="1:16" x14ac:dyDescent="0.2">
      <c r="A150" s="33" t="s">
        <v>226</v>
      </c>
      <c r="B150">
        <v>11</v>
      </c>
      <c r="C150" s="1">
        <f t="shared" si="38"/>
        <v>1.3495938949279807E-4</v>
      </c>
      <c r="D150" s="5">
        <f t="shared" si="39"/>
        <v>4.0487816847839422E-4</v>
      </c>
      <c r="E150" s="5">
        <f>B150+D150</f>
        <v>11.000404878168478</v>
      </c>
      <c r="K150" s="71">
        <f>E150</f>
        <v>11.000404878168478</v>
      </c>
      <c r="P150" s="17">
        <f t="shared" si="12"/>
        <v>11.000404878168478</v>
      </c>
    </row>
    <row r="151" spans="1:16" x14ac:dyDescent="0.2">
      <c r="A151" s="33" t="s">
        <v>223</v>
      </c>
      <c r="B151"/>
      <c r="C151" s="1">
        <f t="shared" si="38"/>
        <v>0</v>
      </c>
      <c r="D151" s="5">
        <f t="shared" si="39"/>
        <v>0</v>
      </c>
      <c r="E151" s="5">
        <f>B151+D151</f>
        <v>0</v>
      </c>
      <c r="K151" s="71">
        <f>E151</f>
        <v>0</v>
      </c>
      <c r="P151" s="17">
        <f t="shared" si="12"/>
        <v>0</v>
      </c>
    </row>
    <row r="152" spans="1:16" x14ac:dyDescent="0.2">
      <c r="A152" s="32" t="s">
        <v>115</v>
      </c>
      <c r="B152">
        <v>1</v>
      </c>
      <c r="C152" s="1">
        <f t="shared" si="38"/>
        <v>1.2269035408436188E-5</v>
      </c>
      <c r="D152" s="5">
        <f t="shared" si="39"/>
        <v>3.6807106225308567E-5</v>
      </c>
      <c r="E152" s="5">
        <f t="shared" si="40"/>
        <v>1.0000368071062253</v>
      </c>
      <c r="L152" s="70">
        <f>E152</f>
        <v>1.0000368071062253</v>
      </c>
      <c r="P152" s="17">
        <f t="shared" si="12"/>
        <v>1.0000368071062253</v>
      </c>
    </row>
    <row r="153" spans="1:16" x14ac:dyDescent="0.2">
      <c r="A153" s="32" t="s">
        <v>116</v>
      </c>
      <c r="B153">
        <v>8</v>
      </c>
      <c r="C153" s="1">
        <f t="shared" si="38"/>
        <v>9.8152283267489507E-5</v>
      </c>
      <c r="D153" s="5">
        <f t="shared" si="39"/>
        <v>2.9445684980246853E-4</v>
      </c>
      <c r="E153" s="5">
        <f t="shared" si="40"/>
        <v>8.0002944568498027</v>
      </c>
      <c r="L153" s="70">
        <f>E153</f>
        <v>8.0002944568498027</v>
      </c>
      <c r="P153" s="17">
        <f t="shared" si="12"/>
        <v>8.0002944568498027</v>
      </c>
    </row>
    <row r="154" spans="1:16" x14ac:dyDescent="0.2">
      <c r="A154" s="116" t="s">
        <v>163</v>
      </c>
      <c r="B154"/>
      <c r="C154" s="1">
        <f t="shared" si="38"/>
        <v>0</v>
      </c>
      <c r="D154" s="5">
        <f t="shared" si="39"/>
        <v>0</v>
      </c>
      <c r="E154" s="5">
        <f t="shared" si="40"/>
        <v>0</v>
      </c>
      <c r="G154" s="73"/>
      <c r="N154" s="117">
        <f>E154</f>
        <v>0</v>
      </c>
      <c r="P154" s="17"/>
    </row>
    <row r="155" spans="1:16" x14ac:dyDescent="0.2">
      <c r="A155" s="29" t="s">
        <v>157</v>
      </c>
      <c r="B155"/>
      <c r="C155" s="1">
        <f t="shared" si="38"/>
        <v>0</v>
      </c>
      <c r="D155" s="5">
        <f t="shared" si="39"/>
        <v>0</v>
      </c>
      <c r="E155" s="5">
        <f t="shared" si="40"/>
        <v>0</v>
      </c>
      <c r="N155" s="66">
        <f>E155</f>
        <v>0</v>
      </c>
      <c r="P155" s="17">
        <f t="shared" si="12"/>
        <v>0</v>
      </c>
    </row>
    <row r="156" spans="1:16" x14ac:dyDescent="0.2">
      <c r="A156" s="29" t="s">
        <v>78</v>
      </c>
      <c r="B156"/>
      <c r="C156" s="1">
        <f t="shared" si="38"/>
        <v>0</v>
      </c>
      <c r="D156" s="5">
        <f t="shared" si="39"/>
        <v>0</v>
      </c>
      <c r="E156" s="5">
        <f t="shared" si="40"/>
        <v>0</v>
      </c>
      <c r="N156" s="66">
        <f>E156</f>
        <v>0</v>
      </c>
      <c r="P156" s="17">
        <f t="shared" si="12"/>
        <v>0</v>
      </c>
    </row>
    <row r="157" spans="1:16" x14ac:dyDescent="0.2">
      <c r="A157" s="29" t="s">
        <v>33</v>
      </c>
      <c r="B157"/>
      <c r="C157" s="1">
        <f>B157/$B$159</f>
        <v>0</v>
      </c>
      <c r="D157" s="5">
        <f>C157*$B$162</f>
        <v>0</v>
      </c>
      <c r="E157" s="5">
        <f>B157+D157</f>
        <v>0</v>
      </c>
      <c r="N157" s="66">
        <f>E157</f>
        <v>0</v>
      </c>
      <c r="P157" s="17">
        <f>E157</f>
        <v>0</v>
      </c>
    </row>
    <row r="158" spans="1:16" s="6" customFormat="1" x14ac:dyDescent="0.2">
      <c r="A158" s="62"/>
      <c r="B158" s="62"/>
      <c r="D158" s="7"/>
      <c r="E158" s="7"/>
      <c r="N158" s="73"/>
      <c r="P158" s="84"/>
    </row>
    <row r="159" spans="1:16" x14ac:dyDescent="0.2">
      <c r="A159" s="1" t="s">
        <v>21</v>
      </c>
      <c r="B159" s="16">
        <f>SUM(B12:B157)</f>
        <v>81506</v>
      </c>
      <c r="C159" s="1">
        <f>B159/$B$160</f>
        <v>0.9999631942484879</v>
      </c>
      <c r="E159" s="5">
        <f>SUM(E12:E157)</f>
        <v>81509</v>
      </c>
      <c r="F159" s="34">
        <f t="shared" ref="F159:M159" si="41">SUM(F12:F156)</f>
        <v>47033.731111819987</v>
      </c>
      <c r="G159" s="35">
        <f t="shared" si="41"/>
        <v>3890.1431796432171</v>
      </c>
      <c r="H159" s="36">
        <f t="shared" si="41"/>
        <v>1744.064191593257</v>
      </c>
      <c r="I159" s="37">
        <f t="shared" si="41"/>
        <v>3843.1414497092237</v>
      </c>
      <c r="J159" s="38">
        <f t="shared" si="41"/>
        <v>1448.0532966898143</v>
      </c>
      <c r="K159" s="39">
        <f t="shared" si="41"/>
        <v>11.000404878168478</v>
      </c>
      <c r="L159" s="40">
        <f t="shared" si="41"/>
        <v>402.01479645670253</v>
      </c>
      <c r="M159" s="41">
        <f t="shared" si="41"/>
        <v>22.000809756336956</v>
      </c>
      <c r="N159" s="42">
        <f>SUM(N12:N157)</f>
        <v>0</v>
      </c>
      <c r="O159" s="75">
        <f>SUM(O12:O157)</f>
        <v>23114.850759453293</v>
      </c>
      <c r="P159" s="5">
        <f>SUM(P12:P157)</f>
        <v>58394.149240546692</v>
      </c>
    </row>
    <row r="160" spans="1:16" x14ac:dyDescent="0.2">
      <c r="A160" s="1" t="s">
        <v>22</v>
      </c>
      <c r="B160" s="5">
        <v>81509</v>
      </c>
      <c r="D160" s="5" t="s">
        <v>20</v>
      </c>
      <c r="E160" s="5">
        <f>SUM(F159:O159)</f>
        <v>81509</v>
      </c>
    </row>
    <row r="161" spans="1:12" x14ac:dyDescent="0.2">
      <c r="B161" s="5" t="s">
        <v>20</v>
      </c>
      <c r="C161" s="5"/>
      <c r="E161" s="5">
        <f>SUM(O159:P159)</f>
        <v>81508.999999999985</v>
      </c>
    </row>
    <row r="162" spans="1:12" ht="38.25" x14ac:dyDescent="0.2">
      <c r="A162" s="18" t="s">
        <v>23</v>
      </c>
      <c r="B162" s="19">
        <f>B160-B159</f>
        <v>3</v>
      </c>
    </row>
    <row r="163" spans="1:12" ht="13.5" thickBot="1" x14ac:dyDescent="0.25"/>
    <row r="164" spans="1:12" x14ac:dyDescent="0.2">
      <c r="A164" s="44"/>
      <c r="B164" s="45"/>
      <c r="C164" s="46"/>
      <c r="D164" s="45"/>
      <c r="E164" s="45"/>
      <c r="F164" s="46"/>
      <c r="G164" s="46"/>
      <c r="H164" s="46"/>
      <c r="I164" s="46"/>
      <c r="J164" s="46"/>
      <c r="K164" s="46"/>
      <c r="L164" s="47"/>
    </row>
    <row r="165" spans="1:12" x14ac:dyDescent="0.2">
      <c r="A165" s="48">
        <v>1</v>
      </c>
      <c r="B165" s="49" t="s">
        <v>135</v>
      </c>
      <c r="C165" s="50"/>
      <c r="D165" s="49"/>
      <c r="E165" s="49"/>
      <c r="F165" s="50"/>
      <c r="G165" s="50"/>
      <c r="H165" s="50"/>
      <c r="I165" s="51">
        <f>P159</f>
        <v>58394.149240546692</v>
      </c>
      <c r="J165" s="50"/>
      <c r="K165" s="50"/>
      <c r="L165" s="52"/>
    </row>
    <row r="166" spans="1:12" ht="13.5" thickBot="1" x14ac:dyDescent="0.25">
      <c r="A166" s="48"/>
      <c r="B166" s="49"/>
      <c r="C166" s="50"/>
      <c r="D166" s="49"/>
      <c r="E166" s="49"/>
      <c r="F166" s="50"/>
      <c r="G166" s="50"/>
      <c r="H166" s="50"/>
      <c r="I166" s="53"/>
      <c r="J166" s="50"/>
      <c r="K166" s="50"/>
      <c r="L166" s="52"/>
    </row>
    <row r="167" spans="1:12" ht="13.5" thickBot="1" x14ac:dyDescent="0.25">
      <c r="A167" s="48"/>
      <c r="B167" s="49"/>
      <c r="C167" s="50"/>
      <c r="D167" s="49"/>
      <c r="E167" s="49"/>
      <c r="F167" s="50"/>
      <c r="G167" s="50"/>
      <c r="H167" s="50"/>
      <c r="I167" s="55" t="s">
        <v>136</v>
      </c>
      <c r="J167" s="55" t="s">
        <v>137</v>
      </c>
      <c r="K167" s="54" t="s">
        <v>12</v>
      </c>
      <c r="L167" s="52"/>
    </row>
    <row r="168" spans="1:12" x14ac:dyDescent="0.2">
      <c r="A168" s="48">
        <v>2</v>
      </c>
      <c r="B168" s="49" t="s">
        <v>138</v>
      </c>
      <c r="C168" s="50"/>
      <c r="D168" s="49"/>
      <c r="E168" s="49"/>
      <c r="F168" s="50"/>
      <c r="G168" s="50"/>
      <c r="H168" s="50"/>
      <c r="I168" s="56">
        <f>G159</f>
        <v>3890.1431796432171</v>
      </c>
      <c r="J168" s="56">
        <f>F159</f>
        <v>47033.731111819987</v>
      </c>
      <c r="K168" s="56">
        <f>I168+J168</f>
        <v>50923.874291463202</v>
      </c>
      <c r="L168" s="52"/>
    </row>
    <row r="169" spans="1:12" x14ac:dyDescent="0.2">
      <c r="A169" s="48">
        <v>3</v>
      </c>
      <c r="B169" s="49" t="s">
        <v>139</v>
      </c>
      <c r="C169" s="50"/>
      <c r="D169" s="49"/>
      <c r="E169" s="49"/>
      <c r="F169" s="50"/>
      <c r="G169" s="50"/>
      <c r="H169" s="50"/>
      <c r="I169" s="56">
        <f>H159</f>
        <v>1744.064191593257</v>
      </c>
      <c r="J169" s="56">
        <f>I159</f>
        <v>3843.1414497092237</v>
      </c>
      <c r="K169" s="56">
        <f>I169+J169</f>
        <v>5587.2056413024802</v>
      </c>
      <c r="L169" s="52"/>
    </row>
    <row r="170" spans="1:12" x14ac:dyDescent="0.2">
      <c r="A170" s="48">
        <v>4</v>
      </c>
      <c r="B170" s="49" t="s">
        <v>154</v>
      </c>
      <c r="C170" s="50"/>
      <c r="D170" s="49"/>
      <c r="E170" s="49"/>
      <c r="F170" s="50"/>
      <c r="G170" s="50"/>
      <c r="H170" s="50"/>
      <c r="I170" s="56">
        <f>J159</f>
        <v>1448.0532966898143</v>
      </c>
      <c r="J170" s="56">
        <f>K159</f>
        <v>11.000404878168478</v>
      </c>
      <c r="K170" s="56">
        <f>I170+J170</f>
        <v>1459.0537015679827</v>
      </c>
      <c r="L170" s="52"/>
    </row>
    <row r="171" spans="1:12" x14ac:dyDescent="0.2">
      <c r="A171" s="48">
        <v>5</v>
      </c>
      <c r="B171" s="49" t="s">
        <v>141</v>
      </c>
      <c r="C171" s="50"/>
      <c r="D171" s="49"/>
      <c r="E171" s="49"/>
      <c r="F171" s="50"/>
      <c r="G171" s="50"/>
      <c r="H171" s="50"/>
      <c r="I171" s="57">
        <f>L159</f>
        <v>402.01479645670253</v>
      </c>
      <c r="J171" s="50"/>
      <c r="K171" s="50"/>
      <c r="L171" s="52"/>
    </row>
    <row r="172" spans="1:12" x14ac:dyDescent="0.2">
      <c r="A172" s="48">
        <v>6</v>
      </c>
      <c r="B172" s="49" t="s">
        <v>142</v>
      </c>
      <c r="C172" s="50"/>
      <c r="D172" s="49"/>
      <c r="E172" s="49"/>
      <c r="F172" s="50"/>
      <c r="G172" s="50"/>
      <c r="H172" s="50"/>
      <c r="I172" s="51">
        <f>M159</f>
        <v>22.000809756336956</v>
      </c>
      <c r="J172" s="50"/>
      <c r="K172" s="99"/>
      <c r="L172" s="52"/>
    </row>
    <row r="173" spans="1:12" x14ac:dyDescent="0.2">
      <c r="A173" s="48">
        <v>9</v>
      </c>
      <c r="B173" s="94" t="s">
        <v>143</v>
      </c>
      <c r="C173" s="95"/>
      <c r="D173" s="94"/>
      <c r="E173" s="94"/>
      <c r="F173" s="95"/>
      <c r="G173" s="95"/>
      <c r="H173" s="95"/>
      <c r="I173" s="95"/>
      <c r="J173" s="95"/>
      <c r="K173" s="99"/>
      <c r="L173" s="52"/>
    </row>
    <row r="174" spans="1:12" x14ac:dyDescent="0.2">
      <c r="A174" s="48"/>
      <c r="B174" s="104"/>
      <c r="C174" s="104"/>
      <c r="D174" s="98"/>
      <c r="E174" s="94"/>
      <c r="F174" s="95"/>
      <c r="G174" s="95"/>
      <c r="H174" s="95"/>
      <c r="I174" s="95"/>
      <c r="J174" s="95"/>
      <c r="K174" s="99"/>
      <c r="L174" s="52"/>
    </row>
    <row r="175" spans="1:12" x14ac:dyDescent="0.2">
      <c r="A175" s="48"/>
      <c r="B175" s="99"/>
      <c r="C175" s="99"/>
      <c r="D175" s="98"/>
      <c r="E175" s="98"/>
      <c r="F175" s="99"/>
      <c r="G175" s="95"/>
      <c r="H175" s="95"/>
      <c r="I175" s="95"/>
      <c r="J175" s="95"/>
      <c r="K175" s="99"/>
      <c r="L175" s="52"/>
    </row>
    <row r="176" spans="1:12" x14ac:dyDescent="0.2">
      <c r="A176" s="48"/>
      <c r="B176" s="94" t="s">
        <v>147</v>
      </c>
      <c r="C176" s="94">
        <f>SUM(I40:I48)</f>
        <v>94.003459867985185</v>
      </c>
      <c r="D176" s="49" t="s">
        <v>150</v>
      </c>
      <c r="E176" s="49">
        <f>SUM(I54:I67)</f>
        <v>3432.1263219885655</v>
      </c>
      <c r="F176" s="49" t="s">
        <v>146</v>
      </c>
      <c r="G176" s="49">
        <f>SUM(K149:K151)</f>
        <v>11.000404878168478</v>
      </c>
      <c r="H176" s="49" t="s">
        <v>151</v>
      </c>
      <c r="I176" s="49">
        <f>SUM(I102:I115)</f>
        <v>188.00691973597037</v>
      </c>
      <c r="J176" s="95"/>
      <c r="K176" s="95"/>
      <c r="L176" s="52"/>
    </row>
    <row r="177" spans="1:12" x14ac:dyDescent="0.2">
      <c r="A177" s="48"/>
      <c r="B177" s="99"/>
      <c r="C177" s="99"/>
      <c r="D177" s="98"/>
      <c r="E177" s="94"/>
      <c r="F177" s="95"/>
      <c r="G177" s="95"/>
      <c r="H177" s="95"/>
      <c r="I177" s="95"/>
      <c r="J177" s="95"/>
      <c r="K177" s="95"/>
      <c r="L177" s="52"/>
    </row>
    <row r="178" spans="1:12" x14ac:dyDescent="0.2">
      <c r="A178" s="48"/>
      <c r="B178" s="99"/>
      <c r="C178" s="99"/>
      <c r="D178" s="98"/>
      <c r="E178" s="94"/>
      <c r="F178" s="95"/>
      <c r="G178" s="95"/>
      <c r="H178" s="95"/>
      <c r="I178" s="95"/>
      <c r="J178" s="95"/>
      <c r="K178" s="95"/>
      <c r="L178" s="52"/>
    </row>
    <row r="179" spans="1:12" x14ac:dyDescent="0.2">
      <c r="A179" s="48"/>
      <c r="B179" s="49" t="s">
        <v>148</v>
      </c>
      <c r="C179" s="49" t="s">
        <v>255</v>
      </c>
      <c r="D179" s="98"/>
      <c r="E179" s="94"/>
      <c r="F179" s="95"/>
      <c r="G179" s="95"/>
      <c r="H179" s="95"/>
      <c r="I179" s="95"/>
      <c r="J179" s="95"/>
      <c r="K179" s="95"/>
      <c r="L179" s="52"/>
    </row>
    <row r="180" spans="1:12" x14ac:dyDescent="0.2">
      <c r="A180" s="48"/>
      <c r="B180" s="49" t="s">
        <v>149</v>
      </c>
      <c r="C180" s="49" t="s">
        <v>256</v>
      </c>
      <c r="D180" s="98"/>
      <c r="E180" s="94"/>
      <c r="F180" s="95"/>
      <c r="G180" s="95"/>
      <c r="H180" s="95"/>
      <c r="I180" s="95"/>
      <c r="J180" s="95"/>
      <c r="K180" s="95"/>
      <c r="L180" s="52"/>
    </row>
    <row r="181" spans="1:12" ht="13.5" thickBot="1" x14ac:dyDescent="0.25">
      <c r="A181" s="58"/>
      <c r="B181" s="59"/>
      <c r="C181" s="60"/>
      <c r="D181" s="59"/>
      <c r="E181" s="59"/>
      <c r="F181" s="60"/>
      <c r="G181" s="60"/>
      <c r="H181" s="60"/>
      <c r="I181" s="60"/>
      <c r="J181" s="60"/>
      <c r="K181" s="60"/>
      <c r="L181" s="61"/>
    </row>
  </sheetData>
  <mergeCells count="1">
    <mergeCell ref="A2:P2"/>
  </mergeCells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7"/>
  <sheetViews>
    <sheetView topLeftCell="A4" zoomScale="80" zoomScaleNormal="80" workbookViewId="0">
      <pane ySplit="8" topLeftCell="A134" activePane="bottomLeft" state="frozen"/>
      <selection activeCell="E4" sqref="E4"/>
      <selection pane="bottomLeft" activeCell="B136" sqref="B136"/>
    </sheetView>
  </sheetViews>
  <sheetFormatPr defaultRowHeight="12.75" x14ac:dyDescent="0.2"/>
  <cols>
    <col min="1" max="1" width="27.85546875" style="1" customWidth="1"/>
    <col min="2" max="2" width="11.5703125" style="5" customWidth="1"/>
    <col min="3" max="3" width="11.85546875" style="1" customWidth="1"/>
    <col min="4" max="4" width="12.28515625" style="5" customWidth="1"/>
    <col min="5" max="5" width="12.5703125" style="5" bestFit="1" customWidth="1"/>
    <col min="6" max="9" width="9.140625" style="1"/>
    <col min="10" max="10" width="9.5703125" style="1" customWidth="1"/>
    <col min="11" max="11" width="9.7109375" style="1" customWidth="1"/>
    <col min="12" max="12" width="10" style="1" customWidth="1"/>
    <col min="13" max="16384" width="9.140625" style="1"/>
  </cols>
  <sheetData>
    <row r="1" spans="1:16" ht="15.75" customHeight="1" x14ac:dyDescent="0.2">
      <c r="A1" s="1" t="s">
        <v>0</v>
      </c>
      <c r="B1" s="2"/>
      <c r="C1" s="3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28.5" customHeight="1" x14ac:dyDescent="0.2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</row>
    <row r="3" spans="1:16" ht="15" customHeight="1" x14ac:dyDescent="0.2">
      <c r="A3" s="1" t="s">
        <v>2</v>
      </c>
    </row>
    <row r="4" spans="1:16" hidden="1" x14ac:dyDescent="0.2">
      <c r="A4" s="1" t="s">
        <v>3</v>
      </c>
    </row>
    <row r="5" spans="1:16" hidden="1" x14ac:dyDescent="0.2">
      <c r="A5" s="1" t="s">
        <v>4</v>
      </c>
    </row>
    <row r="6" spans="1:16" hidden="1" x14ac:dyDescent="0.2">
      <c r="A6" s="1" t="s">
        <v>5</v>
      </c>
    </row>
    <row r="7" spans="1:16" s="6" customFormat="1" hidden="1" x14ac:dyDescent="0.2">
      <c r="A7" s="6" t="s">
        <v>6</v>
      </c>
      <c r="B7" s="7"/>
      <c r="D7" s="7"/>
      <c r="E7" s="7"/>
    </row>
    <row r="8" spans="1:16" hidden="1" x14ac:dyDescent="0.2">
      <c r="A8" s="1" t="s">
        <v>7</v>
      </c>
    </row>
    <row r="9" spans="1:16" hidden="1" x14ac:dyDescent="0.2"/>
    <row r="10" spans="1:16" ht="20.25" x14ac:dyDescent="0.3">
      <c r="A10" s="63" t="s">
        <v>168</v>
      </c>
    </row>
    <row r="11" spans="1:16" ht="63.75" x14ac:dyDescent="0.2">
      <c r="A11" s="8" t="s">
        <v>8</v>
      </c>
      <c r="B11" s="9" t="s">
        <v>9</v>
      </c>
      <c r="C11" s="10" t="s">
        <v>10</v>
      </c>
      <c r="D11" s="9" t="s">
        <v>11</v>
      </c>
      <c r="E11" s="11" t="s">
        <v>12</v>
      </c>
      <c r="F11" s="12" t="s">
        <v>13</v>
      </c>
      <c r="G11" s="13" t="s">
        <v>14</v>
      </c>
      <c r="H11" s="14" t="s">
        <v>15</v>
      </c>
      <c r="I11" s="15" t="s">
        <v>16</v>
      </c>
      <c r="J11" s="20" t="s">
        <v>130</v>
      </c>
      <c r="K11" s="21" t="s">
        <v>131</v>
      </c>
      <c r="L11" s="22" t="s">
        <v>17</v>
      </c>
      <c r="M11" s="23" t="s">
        <v>132</v>
      </c>
      <c r="N11" s="24" t="s">
        <v>133</v>
      </c>
      <c r="O11" s="77" t="s">
        <v>19</v>
      </c>
      <c r="P11" s="10" t="s">
        <v>18</v>
      </c>
    </row>
    <row r="12" spans="1:16" x14ac:dyDescent="0.2">
      <c r="A12" s="26" t="s">
        <v>152</v>
      </c>
      <c r="B12"/>
      <c r="C12" s="1">
        <f t="shared" ref="C12:C26" si="0">B12/$B$135</f>
        <v>0</v>
      </c>
      <c r="D12" s="5">
        <f t="shared" ref="D12:D26" si="1">C12*$B$138</f>
        <v>0</v>
      </c>
      <c r="E12" s="5">
        <f t="shared" ref="E12:E116" si="2">B12+D12</f>
        <v>0</v>
      </c>
      <c r="H12" s="64">
        <f>E12</f>
        <v>0</v>
      </c>
      <c r="I12" s="17"/>
      <c r="P12" s="17">
        <f>E12</f>
        <v>0</v>
      </c>
    </row>
    <row r="13" spans="1:16" x14ac:dyDescent="0.2">
      <c r="A13" s="27" t="s">
        <v>229</v>
      </c>
      <c r="B13"/>
      <c r="C13" s="1">
        <f t="shared" si="0"/>
        <v>0</v>
      </c>
      <c r="D13" s="5">
        <f t="shared" si="1"/>
        <v>0</v>
      </c>
      <c r="E13" s="5">
        <f>B13+D13</f>
        <v>0</v>
      </c>
      <c r="I13" s="65">
        <f>E13</f>
        <v>0</v>
      </c>
      <c r="P13" s="17">
        <f>E13</f>
        <v>0</v>
      </c>
    </row>
    <row r="14" spans="1:16" x14ac:dyDescent="0.2">
      <c r="A14" s="26" t="s">
        <v>24</v>
      </c>
      <c r="B14"/>
      <c r="C14" s="1">
        <f t="shared" si="0"/>
        <v>0</v>
      </c>
      <c r="D14" s="5">
        <f t="shared" si="1"/>
        <v>0</v>
      </c>
      <c r="E14" s="5">
        <f>B14+D14</f>
        <v>0</v>
      </c>
      <c r="H14" s="64">
        <f>E14</f>
        <v>0</v>
      </c>
      <c r="I14" s="17"/>
      <c r="P14" s="17">
        <f>E14</f>
        <v>0</v>
      </c>
    </row>
    <row r="15" spans="1:16" x14ac:dyDescent="0.2">
      <c r="A15" s="27" t="s">
        <v>25</v>
      </c>
      <c r="B15"/>
      <c r="C15" s="1">
        <f t="shared" si="0"/>
        <v>0</v>
      </c>
      <c r="D15" s="5">
        <f t="shared" si="1"/>
        <v>0</v>
      </c>
      <c r="E15" s="5">
        <f t="shared" si="2"/>
        <v>0</v>
      </c>
      <c r="I15" s="65">
        <f>E15</f>
        <v>0</v>
      </c>
      <c r="P15" s="17">
        <f t="shared" ref="P15:P111" si="3">E15</f>
        <v>0</v>
      </c>
    </row>
    <row r="16" spans="1:16" x14ac:dyDescent="0.2">
      <c r="A16" s="26" t="s">
        <v>80</v>
      </c>
      <c r="B16"/>
      <c r="C16" s="1">
        <f t="shared" si="0"/>
        <v>0</v>
      </c>
      <c r="D16" s="5">
        <f t="shared" si="1"/>
        <v>0</v>
      </c>
      <c r="E16" s="5">
        <f t="shared" ref="E16:E26" si="4">B16+D16</f>
        <v>0</v>
      </c>
      <c r="H16" s="64">
        <f>E16</f>
        <v>0</v>
      </c>
      <c r="I16" s="6"/>
      <c r="P16" s="17">
        <f t="shared" si="3"/>
        <v>0</v>
      </c>
    </row>
    <row r="17" spans="1:16" x14ac:dyDescent="0.2">
      <c r="A17" s="26" t="s">
        <v>81</v>
      </c>
      <c r="B17">
        <v>1</v>
      </c>
      <c r="C17" s="1">
        <f t="shared" si="0"/>
        <v>2.3943493355680593E-5</v>
      </c>
      <c r="D17" s="5">
        <f t="shared" si="1"/>
        <v>-7.1830480067041778E-5</v>
      </c>
      <c r="E17" s="5">
        <f t="shared" si="4"/>
        <v>0.99992816951993291</v>
      </c>
      <c r="H17" s="64">
        <f>E17</f>
        <v>0.99992816951993291</v>
      </c>
      <c r="I17" s="6"/>
      <c r="P17" s="17">
        <f t="shared" si="3"/>
        <v>0.99992816951993291</v>
      </c>
    </row>
    <row r="18" spans="1:16" x14ac:dyDescent="0.2">
      <c r="A18" s="27" t="s">
        <v>204</v>
      </c>
      <c r="B18"/>
      <c r="C18" s="1">
        <f t="shared" si="0"/>
        <v>0</v>
      </c>
      <c r="D18" s="5">
        <f t="shared" si="1"/>
        <v>0</v>
      </c>
      <c r="E18" s="5">
        <f t="shared" si="4"/>
        <v>0</v>
      </c>
      <c r="H18" s="6"/>
      <c r="I18" s="65">
        <f t="shared" ref="I18:I26" si="5">E18</f>
        <v>0</v>
      </c>
      <c r="P18" s="17">
        <f>E18</f>
        <v>0</v>
      </c>
    </row>
    <row r="19" spans="1:16" x14ac:dyDescent="0.2">
      <c r="A19" s="82" t="s">
        <v>249</v>
      </c>
      <c r="B19"/>
      <c r="C19" s="1">
        <f t="shared" si="0"/>
        <v>0</v>
      </c>
      <c r="D19" s="5">
        <f t="shared" si="1"/>
        <v>0</v>
      </c>
      <c r="E19" s="5">
        <f t="shared" si="4"/>
        <v>0</v>
      </c>
      <c r="H19" s="6"/>
      <c r="I19" s="73"/>
      <c r="L19" s="81">
        <f>E19</f>
        <v>0</v>
      </c>
      <c r="P19" s="17">
        <f>E19</f>
        <v>0</v>
      </c>
    </row>
    <row r="20" spans="1:16" x14ac:dyDescent="0.2">
      <c r="A20" s="27" t="s">
        <v>181</v>
      </c>
      <c r="B20"/>
      <c r="C20" s="1">
        <f t="shared" si="0"/>
        <v>0</v>
      </c>
      <c r="D20" s="5">
        <f t="shared" si="1"/>
        <v>0</v>
      </c>
      <c r="E20" s="5">
        <f>B20+D20</f>
        <v>0</v>
      </c>
      <c r="H20" s="6"/>
      <c r="I20" s="65">
        <f t="shared" si="5"/>
        <v>0</v>
      </c>
      <c r="P20" s="17">
        <f>E20</f>
        <v>0</v>
      </c>
    </row>
    <row r="21" spans="1:16" x14ac:dyDescent="0.2">
      <c r="A21" s="27" t="s">
        <v>153</v>
      </c>
      <c r="B21">
        <v>3</v>
      </c>
      <c r="C21" s="1">
        <f t="shared" si="0"/>
        <v>7.1830480067041778E-5</v>
      </c>
      <c r="D21" s="5">
        <f t="shared" si="1"/>
        <v>-2.1549144020112533E-4</v>
      </c>
      <c r="E21" s="5">
        <f t="shared" si="4"/>
        <v>2.9997845085597987</v>
      </c>
      <c r="H21" s="6"/>
      <c r="I21" s="65">
        <f t="shared" si="5"/>
        <v>2.9997845085597987</v>
      </c>
      <c r="P21" s="17">
        <f t="shared" si="3"/>
        <v>2.9997845085597987</v>
      </c>
    </row>
    <row r="22" spans="1:16" x14ac:dyDescent="0.2">
      <c r="A22" s="27" t="s">
        <v>25</v>
      </c>
      <c r="B22"/>
      <c r="C22" s="1">
        <f t="shared" si="0"/>
        <v>0</v>
      </c>
      <c r="D22" s="5">
        <f t="shared" si="1"/>
        <v>0</v>
      </c>
      <c r="E22" s="5">
        <f>B22+D22</f>
        <v>0</v>
      </c>
      <c r="H22" s="6"/>
      <c r="I22" s="65">
        <f t="shared" si="5"/>
        <v>0</v>
      </c>
      <c r="P22" s="17">
        <f>E22</f>
        <v>0</v>
      </c>
    </row>
    <row r="23" spans="1:16" x14ac:dyDescent="0.2">
      <c r="A23" s="27" t="s">
        <v>175</v>
      </c>
      <c r="B23">
        <v>26</v>
      </c>
      <c r="C23" s="1">
        <f t="shared" si="0"/>
        <v>6.2253082724769541E-4</v>
      </c>
      <c r="D23" s="5">
        <f t="shared" si="1"/>
        <v>-1.8675924817430863E-3</v>
      </c>
      <c r="E23" s="5">
        <f>B23+D23</f>
        <v>25.998132407518256</v>
      </c>
      <c r="H23" s="6"/>
      <c r="I23" s="65">
        <f>E23</f>
        <v>25.998132407518256</v>
      </c>
      <c r="P23" s="17">
        <f>E23</f>
        <v>25.998132407518256</v>
      </c>
    </row>
    <row r="24" spans="1:16" x14ac:dyDescent="0.2">
      <c r="A24" s="27" t="s">
        <v>182</v>
      </c>
      <c r="B24"/>
      <c r="C24" s="1">
        <f t="shared" si="0"/>
        <v>0</v>
      </c>
      <c r="D24" s="5">
        <f t="shared" si="1"/>
        <v>0</v>
      </c>
      <c r="E24" s="5">
        <f t="shared" si="4"/>
        <v>0</v>
      </c>
      <c r="H24" s="6"/>
      <c r="I24" s="65">
        <f t="shared" si="5"/>
        <v>0</v>
      </c>
      <c r="P24" s="17">
        <f>E24</f>
        <v>0</v>
      </c>
    </row>
    <row r="25" spans="1:16" x14ac:dyDescent="0.2">
      <c r="A25" s="27" t="s">
        <v>230</v>
      </c>
      <c r="B25"/>
      <c r="C25" s="1">
        <f t="shared" si="0"/>
        <v>0</v>
      </c>
      <c r="D25" s="5">
        <f t="shared" si="1"/>
        <v>0</v>
      </c>
      <c r="E25" s="5">
        <f>B25+D25</f>
        <v>0</v>
      </c>
      <c r="H25" s="6"/>
      <c r="I25" s="65">
        <f t="shared" si="5"/>
        <v>0</v>
      </c>
      <c r="P25" s="17">
        <f t="shared" si="3"/>
        <v>0</v>
      </c>
    </row>
    <row r="26" spans="1:16" x14ac:dyDescent="0.2">
      <c r="A26" s="27" t="s">
        <v>83</v>
      </c>
      <c r="B26">
        <v>2</v>
      </c>
      <c r="C26" s="1">
        <f t="shared" si="0"/>
        <v>4.7886986711361186E-5</v>
      </c>
      <c r="D26" s="5">
        <f t="shared" si="1"/>
        <v>-1.4366096013408356E-4</v>
      </c>
      <c r="E26" s="5">
        <f t="shared" si="4"/>
        <v>1.9998563390398658</v>
      </c>
      <c r="H26" s="6"/>
      <c r="I26" s="65">
        <f t="shared" si="5"/>
        <v>1.9998563390398658</v>
      </c>
      <c r="P26" s="17">
        <f t="shared" si="3"/>
        <v>1.9998563390398658</v>
      </c>
    </row>
    <row r="27" spans="1:16" x14ac:dyDescent="0.2">
      <c r="A27" s="27" t="s">
        <v>260</v>
      </c>
      <c r="B27">
        <v>1</v>
      </c>
      <c r="C27" s="1">
        <f t="shared" ref="C27" si="6">B27/$B$135</f>
        <v>2.3943493355680593E-5</v>
      </c>
      <c r="D27" s="5">
        <f t="shared" ref="D27" si="7">C27*$B$138</f>
        <v>-7.1830480067041778E-5</v>
      </c>
      <c r="E27" s="5">
        <f t="shared" ref="E27" si="8">B27+D27</f>
        <v>0.99992816951993291</v>
      </c>
      <c r="H27" s="6"/>
      <c r="I27" s="65">
        <f t="shared" ref="I27" si="9">E27</f>
        <v>0.99992816951993291</v>
      </c>
      <c r="P27" s="17">
        <f t="shared" ref="P27" si="10">E27</f>
        <v>0.99992816951993291</v>
      </c>
    </row>
    <row r="28" spans="1:16" x14ac:dyDescent="0.2">
      <c r="A28" s="26" t="s">
        <v>26</v>
      </c>
      <c r="B28">
        <v>54</v>
      </c>
      <c r="C28" s="1">
        <f t="shared" ref="C28:C35" si="11">B28/$B$135</f>
        <v>1.2929486412067521E-3</v>
      </c>
      <c r="D28" s="5">
        <f t="shared" ref="D28:D35" si="12">C28*$B$138</f>
        <v>-3.8788459236202564E-3</v>
      </c>
      <c r="E28" s="5">
        <f t="shared" si="2"/>
        <v>53.996121154076377</v>
      </c>
      <c r="H28" s="64">
        <f>E28</f>
        <v>53.996121154076377</v>
      </c>
      <c r="P28" s="17">
        <f t="shared" si="3"/>
        <v>53.996121154076377</v>
      </c>
    </row>
    <row r="29" spans="1:16" x14ac:dyDescent="0.2">
      <c r="A29" s="26" t="s">
        <v>27</v>
      </c>
      <c r="B29"/>
      <c r="C29" s="1">
        <f t="shared" si="11"/>
        <v>0</v>
      </c>
      <c r="D29" s="5">
        <f t="shared" si="12"/>
        <v>0</v>
      </c>
      <c r="E29" s="5">
        <f t="shared" si="2"/>
        <v>0</v>
      </c>
      <c r="H29" s="64">
        <f>E29</f>
        <v>0</v>
      </c>
      <c r="P29" s="17">
        <f t="shared" si="3"/>
        <v>0</v>
      </c>
    </row>
    <row r="30" spans="1:16" x14ac:dyDescent="0.2">
      <c r="A30" s="26" t="s">
        <v>205</v>
      </c>
      <c r="B30"/>
      <c r="C30" s="1">
        <f t="shared" si="11"/>
        <v>0</v>
      </c>
      <c r="D30" s="5">
        <f t="shared" si="12"/>
        <v>0</v>
      </c>
      <c r="E30" s="5">
        <f t="shared" si="2"/>
        <v>0</v>
      </c>
      <c r="H30" s="64">
        <f>E30</f>
        <v>0</v>
      </c>
      <c r="P30" s="17">
        <f t="shared" si="3"/>
        <v>0</v>
      </c>
    </row>
    <row r="31" spans="1:16" x14ac:dyDescent="0.2">
      <c r="A31" s="26" t="s">
        <v>28</v>
      </c>
      <c r="B31"/>
      <c r="C31" s="1">
        <f t="shared" si="11"/>
        <v>0</v>
      </c>
      <c r="D31" s="5">
        <f t="shared" si="12"/>
        <v>0</v>
      </c>
      <c r="E31" s="5">
        <f>B31+D31</f>
        <v>0</v>
      </c>
      <c r="H31" s="64">
        <f>E31</f>
        <v>0</v>
      </c>
      <c r="P31" s="17">
        <f>E31</f>
        <v>0</v>
      </c>
    </row>
    <row r="32" spans="1:16" x14ac:dyDescent="0.2">
      <c r="A32" s="27" t="s">
        <v>86</v>
      </c>
      <c r="B32">
        <v>1</v>
      </c>
      <c r="C32" s="1">
        <f t="shared" si="11"/>
        <v>2.3943493355680593E-5</v>
      </c>
      <c r="D32" s="5">
        <f t="shared" si="12"/>
        <v>-7.1830480067041778E-5</v>
      </c>
      <c r="E32" s="5">
        <f t="shared" ref="E32" si="13">B32+D32</f>
        <v>0.99992816951993291</v>
      </c>
      <c r="H32" s="6"/>
      <c r="I32" s="65">
        <f>E32</f>
        <v>0.99992816951993291</v>
      </c>
      <c r="P32" s="17">
        <f t="shared" ref="P32" si="14">E32</f>
        <v>0.99992816951993291</v>
      </c>
    </row>
    <row r="33" spans="1:16" x14ac:dyDescent="0.2">
      <c r="A33" s="26" t="s">
        <v>118</v>
      </c>
      <c r="B33"/>
      <c r="C33" s="1">
        <f t="shared" si="11"/>
        <v>0</v>
      </c>
      <c r="D33" s="5">
        <f t="shared" si="12"/>
        <v>0</v>
      </c>
      <c r="E33" s="5">
        <f t="shared" si="2"/>
        <v>0</v>
      </c>
      <c r="G33" s="6"/>
      <c r="H33" s="64">
        <f>E33</f>
        <v>0</v>
      </c>
      <c r="P33" s="17">
        <f t="shared" si="3"/>
        <v>0</v>
      </c>
    </row>
    <row r="34" spans="1:16" x14ac:dyDescent="0.2">
      <c r="A34" s="27" t="s">
        <v>87</v>
      </c>
      <c r="B34"/>
      <c r="C34" s="1">
        <f t="shared" si="11"/>
        <v>0</v>
      </c>
      <c r="D34" s="5">
        <f t="shared" si="12"/>
        <v>0</v>
      </c>
      <c r="E34" s="5">
        <f t="shared" si="2"/>
        <v>0</v>
      </c>
      <c r="H34" s="6"/>
      <c r="I34" s="65">
        <f>E34</f>
        <v>0</v>
      </c>
      <c r="P34" s="17">
        <f t="shared" si="3"/>
        <v>0</v>
      </c>
    </row>
    <row r="35" spans="1:16" x14ac:dyDescent="0.2">
      <c r="A35" s="27" t="s">
        <v>89</v>
      </c>
      <c r="B35"/>
      <c r="C35" s="1">
        <f t="shared" si="11"/>
        <v>0</v>
      </c>
      <c r="D35" s="5">
        <f t="shared" si="12"/>
        <v>0</v>
      </c>
      <c r="E35" s="5">
        <f>B35+D35</f>
        <v>0</v>
      </c>
      <c r="H35" s="6"/>
      <c r="I35" s="65">
        <f>E35</f>
        <v>0</v>
      </c>
      <c r="P35" s="17">
        <f t="shared" si="3"/>
        <v>0</v>
      </c>
    </row>
    <row r="36" spans="1:16" x14ac:dyDescent="0.2">
      <c r="A36" s="27" t="s">
        <v>245</v>
      </c>
      <c r="B36">
        <v>5</v>
      </c>
      <c r="C36" s="1">
        <f t="shared" ref="C36" si="15">B36/$B$135</f>
        <v>1.1971746677840296E-4</v>
      </c>
      <c r="D36" s="5">
        <f t="shared" ref="D36" si="16">C36*$B$138</f>
        <v>-3.5915240033520889E-4</v>
      </c>
      <c r="E36" s="5">
        <f>B36+D36</f>
        <v>4.9996408475996645</v>
      </c>
      <c r="H36" s="6"/>
      <c r="I36" s="65">
        <f>E36</f>
        <v>4.9996408475996645</v>
      </c>
      <c r="P36" s="17">
        <f t="shared" ref="P36" si="17">E36</f>
        <v>4.9996408475996645</v>
      </c>
    </row>
    <row r="37" spans="1:16" x14ac:dyDescent="0.2">
      <c r="A37" s="27" t="s">
        <v>119</v>
      </c>
      <c r="B37"/>
      <c r="C37" s="1">
        <f t="shared" ref="C37:C49" si="18">B37/$B$135</f>
        <v>0</v>
      </c>
      <c r="D37" s="5">
        <f t="shared" ref="D37:D49" si="19">C37*$B$138</f>
        <v>0</v>
      </c>
      <c r="E37" s="5">
        <f>B37+D37</f>
        <v>0</v>
      </c>
      <c r="H37" s="6"/>
      <c r="I37" s="65">
        <f>E37</f>
        <v>0</v>
      </c>
      <c r="P37" s="17">
        <f t="shared" si="3"/>
        <v>0</v>
      </c>
    </row>
    <row r="38" spans="1:16" x14ac:dyDescent="0.2">
      <c r="A38" s="27" t="s">
        <v>158</v>
      </c>
      <c r="B38"/>
      <c r="C38" s="1">
        <f t="shared" si="18"/>
        <v>0</v>
      </c>
      <c r="D38" s="5">
        <f t="shared" si="19"/>
        <v>0</v>
      </c>
      <c r="E38" s="5">
        <f t="shared" si="2"/>
        <v>0</v>
      </c>
      <c r="I38" s="65">
        <f>E38</f>
        <v>0</v>
      </c>
      <c r="P38" s="17">
        <f t="shared" si="3"/>
        <v>0</v>
      </c>
    </row>
    <row r="39" spans="1:16" x14ac:dyDescent="0.2">
      <c r="A39" s="26" t="s">
        <v>184</v>
      </c>
      <c r="B39"/>
      <c r="C39" s="1">
        <f t="shared" si="18"/>
        <v>0</v>
      </c>
      <c r="D39" s="5">
        <f t="shared" si="19"/>
        <v>0</v>
      </c>
      <c r="E39" s="5">
        <f t="shared" si="2"/>
        <v>0</v>
      </c>
      <c r="H39" s="64">
        <f>E39</f>
        <v>0</v>
      </c>
      <c r="P39" s="17">
        <f t="shared" si="3"/>
        <v>0</v>
      </c>
    </row>
    <row r="40" spans="1:16" x14ac:dyDescent="0.2">
      <c r="A40" s="26" t="s">
        <v>206</v>
      </c>
      <c r="B40"/>
      <c r="C40" s="1">
        <f t="shared" si="18"/>
        <v>0</v>
      </c>
      <c r="D40" s="5">
        <f t="shared" si="19"/>
        <v>0</v>
      </c>
      <c r="E40" s="5">
        <f>B40+D40</f>
        <v>0</v>
      </c>
      <c r="H40" s="64">
        <f>E40</f>
        <v>0</v>
      </c>
      <c r="P40" s="17">
        <f>E40</f>
        <v>0</v>
      </c>
    </row>
    <row r="41" spans="1:16" x14ac:dyDescent="0.2">
      <c r="A41" s="26" t="s">
        <v>244</v>
      </c>
      <c r="B41">
        <v>4</v>
      </c>
      <c r="C41" s="1">
        <f t="shared" si="18"/>
        <v>9.5773973422722371E-5</v>
      </c>
      <c r="D41" s="5">
        <f t="shared" si="19"/>
        <v>-2.8732192026816711E-4</v>
      </c>
      <c r="E41" s="5">
        <f>B41+D41</f>
        <v>3.9997126780797316</v>
      </c>
      <c r="H41" s="64">
        <f>E41</f>
        <v>3.9997126780797316</v>
      </c>
      <c r="P41" s="17">
        <f>E41</f>
        <v>3.9997126780797316</v>
      </c>
    </row>
    <row r="42" spans="1:16" x14ac:dyDescent="0.2">
      <c r="A42" s="26" t="s">
        <v>195</v>
      </c>
      <c r="B42"/>
      <c r="C42" s="1">
        <f t="shared" si="18"/>
        <v>0</v>
      </c>
      <c r="D42" s="5">
        <f t="shared" si="19"/>
        <v>0</v>
      </c>
      <c r="E42" s="5">
        <f>B42+D42</f>
        <v>0</v>
      </c>
      <c r="H42" s="64">
        <f>E42</f>
        <v>0</v>
      </c>
      <c r="P42" s="17">
        <f>E42</f>
        <v>0</v>
      </c>
    </row>
    <row r="43" spans="1:16" x14ac:dyDescent="0.2">
      <c r="A43" s="26" t="s">
        <v>91</v>
      </c>
      <c r="B43"/>
      <c r="C43" s="1">
        <f t="shared" si="18"/>
        <v>0</v>
      </c>
      <c r="D43" s="5">
        <f t="shared" si="19"/>
        <v>0</v>
      </c>
      <c r="E43" s="5">
        <f>B43+D43</f>
        <v>0</v>
      </c>
      <c r="H43" s="64">
        <f>E43</f>
        <v>0</v>
      </c>
      <c r="P43" s="17">
        <f t="shared" si="3"/>
        <v>0</v>
      </c>
    </row>
    <row r="44" spans="1:16" x14ac:dyDescent="0.2">
      <c r="A44" s="27" t="s">
        <v>93</v>
      </c>
      <c r="B44">
        <v>6</v>
      </c>
      <c r="C44" s="1">
        <f t="shared" si="18"/>
        <v>1.4366096013408356E-4</v>
      </c>
      <c r="D44" s="5">
        <f t="shared" si="19"/>
        <v>-4.3098288040225067E-4</v>
      </c>
      <c r="E44" s="5">
        <f t="shared" si="2"/>
        <v>5.9995690171195974</v>
      </c>
      <c r="I44" s="65">
        <f>E44</f>
        <v>5.9995690171195974</v>
      </c>
      <c r="P44" s="17">
        <f t="shared" si="3"/>
        <v>5.9995690171195974</v>
      </c>
    </row>
    <row r="45" spans="1:16" x14ac:dyDescent="0.2">
      <c r="A45" s="27" t="s">
        <v>95</v>
      </c>
      <c r="B45">
        <v>3</v>
      </c>
      <c r="C45" s="1">
        <f t="shared" si="18"/>
        <v>7.1830480067041778E-5</v>
      </c>
      <c r="D45" s="5">
        <f t="shared" si="19"/>
        <v>-2.1549144020112533E-4</v>
      </c>
      <c r="E45" s="5">
        <f>B45+D45</f>
        <v>2.9997845085597987</v>
      </c>
      <c r="I45" s="65">
        <f>E45</f>
        <v>2.9997845085597987</v>
      </c>
      <c r="P45" s="17">
        <f t="shared" si="3"/>
        <v>2.9997845085597987</v>
      </c>
    </row>
    <row r="46" spans="1:16" x14ac:dyDescent="0.2">
      <c r="A46" s="80" t="s">
        <v>31</v>
      </c>
      <c r="B46"/>
      <c r="C46" s="1">
        <f t="shared" si="18"/>
        <v>0</v>
      </c>
      <c r="D46" s="5">
        <f t="shared" si="19"/>
        <v>0</v>
      </c>
      <c r="E46" s="5">
        <f>B46+D46</f>
        <v>0</v>
      </c>
      <c r="I46" s="65">
        <f>E46</f>
        <v>0</v>
      </c>
      <c r="P46" s="17">
        <f t="shared" si="3"/>
        <v>0</v>
      </c>
    </row>
    <row r="47" spans="1:16" x14ac:dyDescent="0.2">
      <c r="A47" s="27" t="s">
        <v>98</v>
      </c>
      <c r="B47">
        <v>4</v>
      </c>
      <c r="C47" s="1">
        <f t="shared" si="18"/>
        <v>9.5773973422722371E-5</v>
      </c>
      <c r="D47" s="5">
        <f t="shared" si="19"/>
        <v>-2.8732192026816711E-4</v>
      </c>
      <c r="E47" s="5">
        <f>B47+D47</f>
        <v>3.9997126780797316</v>
      </c>
      <c r="I47" s="65">
        <f>E47</f>
        <v>3.9997126780797316</v>
      </c>
      <c r="P47" s="17">
        <f t="shared" si="3"/>
        <v>3.9997126780797316</v>
      </c>
    </row>
    <row r="48" spans="1:16" x14ac:dyDescent="0.2">
      <c r="A48" s="78" t="s">
        <v>99</v>
      </c>
      <c r="B48">
        <v>18</v>
      </c>
      <c r="C48" s="1">
        <f t="shared" si="18"/>
        <v>4.3098288040225067E-4</v>
      </c>
      <c r="D48" s="5">
        <f t="shared" si="19"/>
        <v>-1.2929486412067521E-3</v>
      </c>
      <c r="E48" s="5">
        <f t="shared" si="2"/>
        <v>17.998707051358792</v>
      </c>
      <c r="H48" s="79">
        <f>E48</f>
        <v>17.998707051358792</v>
      </c>
      <c r="I48" s="73"/>
      <c r="P48" s="17">
        <f t="shared" si="3"/>
        <v>17.998707051358792</v>
      </c>
    </row>
    <row r="49" spans="1:16" x14ac:dyDescent="0.2">
      <c r="A49" s="80" t="s">
        <v>100</v>
      </c>
      <c r="B49">
        <v>16</v>
      </c>
      <c r="C49" s="1">
        <f t="shared" si="18"/>
        <v>3.8309589369088948E-4</v>
      </c>
      <c r="D49" s="5">
        <f t="shared" si="19"/>
        <v>-1.1492876810726685E-3</v>
      </c>
      <c r="E49" s="5">
        <f>B49+D49</f>
        <v>15.998850712318927</v>
      </c>
      <c r="H49" s="73"/>
      <c r="I49" s="93">
        <f>E49</f>
        <v>15.998850712318927</v>
      </c>
      <c r="P49" s="17">
        <f t="shared" si="3"/>
        <v>15.998850712318927</v>
      </c>
    </row>
    <row r="50" spans="1:16" x14ac:dyDescent="0.2">
      <c r="A50" s="80" t="s">
        <v>101</v>
      </c>
      <c r="B50">
        <v>1</v>
      </c>
      <c r="C50" s="1">
        <f t="shared" ref="C50" si="20">B50/$B$135</f>
        <v>2.3943493355680593E-5</v>
      </c>
      <c r="D50" s="5">
        <f t="shared" ref="D50" si="21">C50*$B$138</f>
        <v>-7.1830480067041778E-5</v>
      </c>
      <c r="E50" s="5">
        <f>B50+D50</f>
        <v>0.99992816951993291</v>
      </c>
      <c r="H50" s="73"/>
      <c r="I50" s="93">
        <f>E50</f>
        <v>0.99992816951993291</v>
      </c>
      <c r="P50" s="17">
        <f t="shared" ref="P50" si="22">E50</f>
        <v>0.99992816951993291</v>
      </c>
    </row>
    <row r="51" spans="1:16" x14ac:dyDescent="0.2">
      <c r="A51" s="29" t="s">
        <v>33</v>
      </c>
      <c r="B51">
        <v>10</v>
      </c>
      <c r="C51" s="1">
        <f t="shared" ref="C51:C90" si="23">B51/$B$135</f>
        <v>2.3943493355680593E-4</v>
      </c>
      <c r="D51" s="5">
        <f t="shared" ref="D51:D90" si="24">C51*$B$138</f>
        <v>-7.1830480067041778E-4</v>
      </c>
      <c r="E51" s="5">
        <f t="shared" si="2"/>
        <v>9.9992816951993291</v>
      </c>
      <c r="N51" s="66">
        <f>E51</f>
        <v>9.9992816951993291</v>
      </c>
      <c r="P51" s="17">
        <f t="shared" si="3"/>
        <v>9.9992816951993291</v>
      </c>
    </row>
    <row r="52" spans="1:16" x14ac:dyDescent="0.2">
      <c r="A52" s="30" t="s">
        <v>102</v>
      </c>
      <c r="B52">
        <v>28</v>
      </c>
      <c r="C52" s="1">
        <f t="shared" si="23"/>
        <v>6.704178139590566E-4</v>
      </c>
      <c r="D52" s="5">
        <f t="shared" si="24"/>
        <v>-2.0112534418771696E-3</v>
      </c>
      <c r="E52" s="5">
        <f t="shared" si="2"/>
        <v>27.997988746558121</v>
      </c>
      <c r="G52" s="67">
        <f>E52</f>
        <v>27.997988746558121</v>
      </c>
      <c r="P52" s="17">
        <f t="shared" si="3"/>
        <v>27.997988746558121</v>
      </c>
    </row>
    <row r="53" spans="1:16" x14ac:dyDescent="0.2">
      <c r="A53" s="30" t="s">
        <v>34</v>
      </c>
      <c r="B53">
        <v>6</v>
      </c>
      <c r="C53" s="1">
        <f t="shared" si="23"/>
        <v>1.4366096013408356E-4</v>
      </c>
      <c r="D53" s="5">
        <f t="shared" si="24"/>
        <v>-4.3098288040225067E-4</v>
      </c>
      <c r="E53" s="5">
        <f>B53+D53</f>
        <v>5.9995690171195974</v>
      </c>
      <c r="G53" s="67">
        <f>E53</f>
        <v>5.9995690171195974</v>
      </c>
      <c r="P53" s="17">
        <f>E53</f>
        <v>5.9995690171195974</v>
      </c>
    </row>
    <row r="54" spans="1:16" x14ac:dyDescent="0.2">
      <c r="A54" s="28" t="s">
        <v>35</v>
      </c>
      <c r="B54">
        <v>0</v>
      </c>
      <c r="C54" s="1">
        <f t="shared" si="23"/>
        <v>0</v>
      </c>
      <c r="D54" s="5">
        <f t="shared" si="24"/>
        <v>0</v>
      </c>
      <c r="E54" s="5">
        <f t="shared" si="2"/>
        <v>0</v>
      </c>
      <c r="F54" s="68">
        <f>E54</f>
        <v>0</v>
      </c>
      <c r="P54" s="17">
        <f t="shared" si="3"/>
        <v>0</v>
      </c>
    </row>
    <row r="55" spans="1:16" x14ac:dyDescent="0.2">
      <c r="A55" s="30" t="s">
        <v>36</v>
      </c>
      <c r="B55">
        <v>18</v>
      </c>
      <c r="C55" s="1">
        <f t="shared" si="23"/>
        <v>4.3098288040225067E-4</v>
      </c>
      <c r="D55" s="5">
        <f t="shared" si="24"/>
        <v>-1.2929486412067521E-3</v>
      </c>
      <c r="E55" s="5">
        <f t="shared" si="2"/>
        <v>17.998707051358792</v>
      </c>
      <c r="G55" s="67">
        <f>E55</f>
        <v>17.998707051358792</v>
      </c>
      <c r="P55" s="17">
        <f t="shared" si="3"/>
        <v>17.998707051358792</v>
      </c>
    </row>
    <row r="56" spans="1:16" x14ac:dyDescent="0.2">
      <c r="A56" s="30" t="s">
        <v>37</v>
      </c>
      <c r="B56">
        <v>1</v>
      </c>
      <c r="C56" s="1">
        <f t="shared" si="23"/>
        <v>2.3943493355680593E-5</v>
      </c>
      <c r="D56" s="5">
        <f t="shared" si="24"/>
        <v>-7.1830480067041778E-5</v>
      </c>
      <c r="E56" s="5">
        <f t="shared" si="2"/>
        <v>0.99992816951993291</v>
      </c>
      <c r="G56" s="67">
        <f>E56</f>
        <v>0.99992816951993291</v>
      </c>
      <c r="P56" s="17">
        <f t="shared" si="3"/>
        <v>0.99992816951993291</v>
      </c>
    </row>
    <row r="57" spans="1:16" x14ac:dyDescent="0.2">
      <c r="A57" s="30" t="s">
        <v>38</v>
      </c>
      <c r="B57">
        <v>458</v>
      </c>
      <c r="C57" s="1">
        <f t="shared" si="23"/>
        <v>1.0966119956901712E-2</v>
      </c>
      <c r="D57" s="5">
        <f t="shared" si="24"/>
        <v>-3.2898359870705135E-2</v>
      </c>
      <c r="E57" s="5">
        <f t="shared" si="2"/>
        <v>457.96710164012927</v>
      </c>
      <c r="G57" s="67">
        <f>E57</f>
        <v>457.96710164012927</v>
      </c>
      <c r="P57" s="17">
        <f t="shared" si="3"/>
        <v>457.96710164012927</v>
      </c>
    </row>
    <row r="58" spans="1:16" x14ac:dyDescent="0.2">
      <c r="A58" s="92" t="s">
        <v>39</v>
      </c>
      <c r="B58">
        <v>17337</v>
      </c>
      <c r="C58" s="1">
        <f t="shared" si="23"/>
        <v>0.41510834430743443</v>
      </c>
      <c r="D58" s="5">
        <f t="shared" si="24"/>
        <v>-1.2453250329223033</v>
      </c>
      <c r="E58" s="5">
        <f t="shared" si="2"/>
        <v>17335.754674967076</v>
      </c>
      <c r="G58" s="73"/>
      <c r="O58" s="76">
        <f>E58</f>
        <v>17335.754674967076</v>
      </c>
      <c r="P58" s="17"/>
    </row>
    <row r="59" spans="1:16" x14ac:dyDescent="0.2">
      <c r="A59" s="28" t="s">
        <v>103</v>
      </c>
      <c r="B59">
        <v>101</v>
      </c>
      <c r="C59" s="1">
        <f t="shared" si="23"/>
        <v>2.4182928289237398E-3</v>
      </c>
      <c r="D59" s="5">
        <f t="shared" si="24"/>
        <v>-7.2548784867712199E-3</v>
      </c>
      <c r="E59" s="5">
        <f>B59+D59</f>
        <v>100.99274512151322</v>
      </c>
      <c r="F59" s="68">
        <f t="shared" ref="F59:F64" si="25">E59</f>
        <v>100.99274512151322</v>
      </c>
      <c r="P59" s="17">
        <f>E59</f>
        <v>100.99274512151322</v>
      </c>
    </row>
    <row r="60" spans="1:16" x14ac:dyDescent="0.2">
      <c r="A60" s="28" t="s">
        <v>40</v>
      </c>
      <c r="B60">
        <v>8</v>
      </c>
      <c r="C60" s="1">
        <f t="shared" si="23"/>
        <v>1.9154794684544474E-4</v>
      </c>
      <c r="D60" s="5">
        <f t="shared" si="24"/>
        <v>-5.7464384053633423E-4</v>
      </c>
      <c r="E60" s="5">
        <f t="shared" si="2"/>
        <v>7.9994253561594633</v>
      </c>
      <c r="F60" s="68">
        <f t="shared" si="25"/>
        <v>7.9994253561594633</v>
      </c>
      <c r="P60" s="17">
        <f t="shared" si="3"/>
        <v>7.9994253561594633</v>
      </c>
    </row>
    <row r="61" spans="1:16" x14ac:dyDescent="0.2">
      <c r="A61" s="28" t="s">
        <v>41</v>
      </c>
      <c r="B61">
        <v>5</v>
      </c>
      <c r="C61" s="1">
        <f t="shared" si="23"/>
        <v>1.1971746677840296E-4</v>
      </c>
      <c r="D61" s="5">
        <f t="shared" si="24"/>
        <v>-3.5915240033520889E-4</v>
      </c>
      <c r="E61" s="5">
        <f t="shared" si="2"/>
        <v>4.9996408475996645</v>
      </c>
      <c r="F61" s="68">
        <f t="shared" si="25"/>
        <v>4.9996408475996645</v>
      </c>
      <c r="P61" s="17">
        <f t="shared" si="3"/>
        <v>4.9996408475996645</v>
      </c>
    </row>
    <row r="62" spans="1:16" x14ac:dyDescent="0.2">
      <c r="A62" s="28" t="s">
        <v>42</v>
      </c>
      <c r="B62">
        <v>77</v>
      </c>
      <c r="C62" s="1">
        <f t="shared" si="23"/>
        <v>1.8436489883874058E-3</v>
      </c>
      <c r="D62" s="5">
        <f t="shared" si="24"/>
        <v>-5.5309469651622176E-3</v>
      </c>
      <c r="E62" s="5">
        <f t="shared" si="2"/>
        <v>76.994469053034834</v>
      </c>
      <c r="F62" s="68">
        <f t="shared" si="25"/>
        <v>76.994469053034834</v>
      </c>
      <c r="P62" s="17">
        <f t="shared" si="3"/>
        <v>76.994469053034834</v>
      </c>
    </row>
    <row r="63" spans="1:16" x14ac:dyDescent="0.2">
      <c r="A63" s="28" t="s">
        <v>43</v>
      </c>
      <c r="B63">
        <v>171</v>
      </c>
      <c r="C63" s="1">
        <f t="shared" si="23"/>
        <v>4.0943373638213819E-3</v>
      </c>
      <c r="D63" s="5">
        <f t="shared" si="24"/>
        <v>-1.2283012091464145E-2</v>
      </c>
      <c r="E63" s="5">
        <f t="shared" si="2"/>
        <v>170.98771698790853</v>
      </c>
      <c r="F63" s="68">
        <f t="shared" si="25"/>
        <v>170.98771698790853</v>
      </c>
      <c r="P63" s="17">
        <f t="shared" si="3"/>
        <v>170.98771698790853</v>
      </c>
    </row>
    <row r="64" spans="1:16" x14ac:dyDescent="0.2">
      <c r="A64" s="28" t="s">
        <v>155</v>
      </c>
      <c r="B64">
        <v>25</v>
      </c>
      <c r="C64" s="1">
        <f t="shared" si="23"/>
        <v>5.9858733389201487E-4</v>
      </c>
      <c r="D64" s="5">
        <f t="shared" si="24"/>
        <v>-1.7957620016760445E-3</v>
      </c>
      <c r="E64" s="5">
        <f t="shared" si="2"/>
        <v>24.998204237998323</v>
      </c>
      <c r="F64" s="68">
        <f t="shared" si="25"/>
        <v>24.998204237998323</v>
      </c>
      <c r="P64" s="17">
        <f t="shared" si="3"/>
        <v>24.998204237998323</v>
      </c>
    </row>
    <row r="65" spans="1:16" x14ac:dyDescent="0.2">
      <c r="A65" s="30" t="s">
        <v>44</v>
      </c>
      <c r="B65">
        <v>450</v>
      </c>
      <c r="C65" s="1">
        <f t="shared" si="23"/>
        <v>1.0774572010056268E-2</v>
      </c>
      <c r="D65" s="5">
        <f t="shared" si="24"/>
        <v>-3.23237160301688E-2</v>
      </c>
      <c r="E65" s="5">
        <f t="shared" si="2"/>
        <v>449.96767628396981</v>
      </c>
      <c r="G65" s="67">
        <f>E65</f>
        <v>449.96767628396981</v>
      </c>
      <c r="P65" s="17">
        <f t="shared" si="3"/>
        <v>449.96767628396981</v>
      </c>
    </row>
    <row r="66" spans="1:16" x14ac:dyDescent="0.2">
      <c r="A66" s="28" t="s">
        <v>45</v>
      </c>
      <c r="B66">
        <v>484</v>
      </c>
      <c r="C66" s="1">
        <f t="shared" si="23"/>
        <v>1.1588650784149408E-2</v>
      </c>
      <c r="D66" s="5">
        <f t="shared" si="24"/>
        <v>-3.4765952352448226E-2</v>
      </c>
      <c r="E66" s="5">
        <f t="shared" si="2"/>
        <v>483.96523404764753</v>
      </c>
      <c r="F66" s="68">
        <f>E66</f>
        <v>483.96523404764753</v>
      </c>
      <c r="P66" s="17">
        <f t="shared" si="3"/>
        <v>483.96523404764753</v>
      </c>
    </row>
    <row r="67" spans="1:16" x14ac:dyDescent="0.2">
      <c r="A67" s="28" t="s">
        <v>46</v>
      </c>
      <c r="B67">
        <v>1775</v>
      </c>
      <c r="C67" s="1">
        <f t="shared" si="23"/>
        <v>4.2499700706333056E-2</v>
      </c>
      <c r="D67" s="5">
        <f t="shared" si="24"/>
        <v>-0.12749910211899917</v>
      </c>
      <c r="E67" s="5">
        <f t="shared" si="2"/>
        <v>1774.8725008978811</v>
      </c>
      <c r="F67" s="68">
        <f>E67</f>
        <v>1774.8725008978811</v>
      </c>
      <c r="P67" s="17">
        <f t="shared" si="3"/>
        <v>1774.8725008978811</v>
      </c>
    </row>
    <row r="68" spans="1:16" x14ac:dyDescent="0.2">
      <c r="A68" s="28" t="s">
        <v>47</v>
      </c>
      <c r="B68">
        <v>7</v>
      </c>
      <c r="C68" s="1">
        <f t="shared" si="23"/>
        <v>1.6760445348976415E-4</v>
      </c>
      <c r="D68" s="5">
        <f t="shared" si="24"/>
        <v>-5.0281336046929239E-4</v>
      </c>
      <c r="E68" s="5">
        <f t="shared" si="2"/>
        <v>6.9994971866395304</v>
      </c>
      <c r="F68" s="68">
        <f>E68</f>
        <v>6.9994971866395304</v>
      </c>
      <c r="P68" s="17">
        <f t="shared" si="3"/>
        <v>6.9994971866395304</v>
      </c>
    </row>
    <row r="69" spans="1:16" x14ac:dyDescent="0.2">
      <c r="A69" s="28" t="s">
        <v>48</v>
      </c>
      <c r="B69">
        <v>16</v>
      </c>
      <c r="C69" s="1">
        <f t="shared" si="23"/>
        <v>3.8309589369088948E-4</v>
      </c>
      <c r="D69" s="5">
        <f t="shared" si="24"/>
        <v>-1.1492876810726685E-3</v>
      </c>
      <c r="E69" s="5">
        <f t="shared" si="2"/>
        <v>15.998850712318927</v>
      </c>
      <c r="F69" s="68">
        <f>E69</f>
        <v>15.998850712318927</v>
      </c>
      <c r="P69" s="17">
        <f t="shared" si="3"/>
        <v>15.998850712318927</v>
      </c>
    </row>
    <row r="70" spans="1:16" x14ac:dyDescent="0.2">
      <c r="A70" s="30" t="s">
        <v>49</v>
      </c>
      <c r="B70">
        <v>1</v>
      </c>
      <c r="C70" s="1">
        <f t="shared" si="23"/>
        <v>2.3943493355680593E-5</v>
      </c>
      <c r="D70" s="5">
        <f t="shared" si="24"/>
        <v>-7.1830480067041778E-5</v>
      </c>
      <c r="E70" s="5">
        <f t="shared" si="2"/>
        <v>0.99992816951993291</v>
      </c>
      <c r="G70" s="67">
        <f>E70</f>
        <v>0.99992816951993291</v>
      </c>
      <c r="P70" s="17">
        <f t="shared" si="3"/>
        <v>0.99992816951993291</v>
      </c>
    </row>
    <row r="71" spans="1:16" x14ac:dyDescent="0.2">
      <c r="A71" s="28" t="s">
        <v>50</v>
      </c>
      <c r="B71">
        <v>32</v>
      </c>
      <c r="C71" s="1">
        <f t="shared" si="23"/>
        <v>7.6619178738177897E-4</v>
      </c>
      <c r="D71" s="5">
        <f t="shared" si="24"/>
        <v>-2.2985753621453369E-3</v>
      </c>
      <c r="E71" s="5">
        <f t="shared" si="2"/>
        <v>31.997701424637853</v>
      </c>
      <c r="F71" s="68">
        <f>E71</f>
        <v>31.997701424637853</v>
      </c>
      <c r="P71" s="17">
        <f t="shared" si="3"/>
        <v>31.997701424637853</v>
      </c>
    </row>
    <row r="72" spans="1:16" x14ac:dyDescent="0.2">
      <c r="A72" s="28" t="s">
        <v>51</v>
      </c>
      <c r="B72">
        <v>5435</v>
      </c>
      <c r="C72" s="1">
        <f t="shared" si="23"/>
        <v>0.13013288638812404</v>
      </c>
      <c r="D72" s="5">
        <f t="shared" si="24"/>
        <v>-0.39039865916437211</v>
      </c>
      <c r="E72" s="5">
        <f t="shared" si="2"/>
        <v>5434.609601340836</v>
      </c>
      <c r="F72" s="68">
        <f>E72</f>
        <v>5434.609601340836</v>
      </c>
      <c r="P72" s="17">
        <f t="shared" si="3"/>
        <v>5434.609601340836</v>
      </c>
    </row>
    <row r="73" spans="1:16" x14ac:dyDescent="0.2">
      <c r="A73" s="30" t="s">
        <v>52</v>
      </c>
      <c r="B73">
        <v>950</v>
      </c>
      <c r="C73" s="1">
        <f t="shared" si="23"/>
        <v>2.2746318687896564E-2</v>
      </c>
      <c r="D73" s="5">
        <f t="shared" si="24"/>
        <v>-6.8238956063689696E-2</v>
      </c>
      <c r="E73" s="5">
        <f t="shared" si="2"/>
        <v>949.93176104393626</v>
      </c>
      <c r="G73" s="67">
        <f>E73</f>
        <v>949.93176104393626</v>
      </c>
      <c r="P73" s="17">
        <f t="shared" si="3"/>
        <v>949.93176104393626</v>
      </c>
    </row>
    <row r="74" spans="1:16" x14ac:dyDescent="0.2">
      <c r="A74" s="28" t="s">
        <v>53</v>
      </c>
      <c r="B74">
        <v>9734</v>
      </c>
      <c r="C74" s="1">
        <f t="shared" si="23"/>
        <v>0.23306596432419491</v>
      </c>
      <c r="D74" s="5">
        <f t="shared" si="24"/>
        <v>-0.69919789297258472</v>
      </c>
      <c r="E74" s="5">
        <f t="shared" si="2"/>
        <v>9733.3008021070273</v>
      </c>
      <c r="F74" s="68">
        <f>E74</f>
        <v>9733.3008021070273</v>
      </c>
      <c r="P74" s="17">
        <f t="shared" si="3"/>
        <v>9733.3008021070273</v>
      </c>
    </row>
    <row r="75" spans="1:16" x14ac:dyDescent="0.2">
      <c r="A75" s="28" t="s">
        <v>54</v>
      </c>
      <c r="B75">
        <v>23</v>
      </c>
      <c r="C75" s="1">
        <f t="shared" si="23"/>
        <v>5.5070034718065369E-4</v>
      </c>
      <c r="D75" s="5">
        <f t="shared" si="24"/>
        <v>-1.6521010415419611E-3</v>
      </c>
      <c r="E75" s="5">
        <f t="shared" si="2"/>
        <v>22.998347898958457</v>
      </c>
      <c r="F75" s="68">
        <f>E75</f>
        <v>22.998347898958457</v>
      </c>
      <c r="P75" s="17">
        <f t="shared" si="3"/>
        <v>22.998347898958457</v>
      </c>
    </row>
    <row r="76" spans="1:16" x14ac:dyDescent="0.2">
      <c r="A76" s="28" t="s">
        <v>55</v>
      </c>
      <c r="B76">
        <v>3048</v>
      </c>
      <c r="C76" s="1">
        <f t="shared" si="23"/>
        <v>7.2979767748114446E-2</v>
      </c>
      <c r="D76" s="5">
        <f t="shared" si="24"/>
        <v>-0.21893930324434335</v>
      </c>
      <c r="E76" s="5">
        <f t="shared" si="2"/>
        <v>3047.7810606967555</v>
      </c>
      <c r="F76" s="68">
        <f>E76</f>
        <v>3047.7810606967555</v>
      </c>
      <c r="P76" s="17">
        <f t="shared" si="3"/>
        <v>3047.7810606967555</v>
      </c>
    </row>
    <row r="77" spans="1:16" x14ac:dyDescent="0.2">
      <c r="A77" s="26" t="s">
        <v>210</v>
      </c>
      <c r="B77"/>
      <c r="C77" s="1">
        <f t="shared" si="23"/>
        <v>0</v>
      </c>
      <c r="D77" s="5">
        <f t="shared" si="24"/>
        <v>0</v>
      </c>
      <c r="E77" s="5">
        <f t="shared" si="2"/>
        <v>0</v>
      </c>
      <c r="H77" s="64">
        <f>E77</f>
        <v>0</v>
      </c>
      <c r="P77" s="17">
        <f t="shared" si="3"/>
        <v>0</v>
      </c>
    </row>
    <row r="78" spans="1:16" x14ac:dyDescent="0.2">
      <c r="A78" s="26" t="s">
        <v>56</v>
      </c>
      <c r="B78">
        <v>10</v>
      </c>
      <c r="C78" s="1">
        <f t="shared" si="23"/>
        <v>2.3943493355680593E-4</v>
      </c>
      <c r="D78" s="5">
        <f t="shared" si="24"/>
        <v>-7.1830480067041778E-4</v>
      </c>
      <c r="E78" s="5">
        <f>B78+D78</f>
        <v>9.9992816951993291</v>
      </c>
      <c r="H78" s="64">
        <f>E78</f>
        <v>9.9992816951993291</v>
      </c>
      <c r="P78" s="17">
        <f>E78</f>
        <v>9.9992816951993291</v>
      </c>
    </row>
    <row r="79" spans="1:16" x14ac:dyDescent="0.2">
      <c r="A79" s="26" t="s">
        <v>57</v>
      </c>
      <c r="B79">
        <v>78</v>
      </c>
      <c r="C79" s="1">
        <f t="shared" si="23"/>
        <v>1.8675924817430863E-3</v>
      </c>
      <c r="D79" s="5">
        <f t="shared" si="24"/>
        <v>-5.6027774452292595E-3</v>
      </c>
      <c r="E79" s="5">
        <f t="shared" si="2"/>
        <v>77.994397222554767</v>
      </c>
      <c r="H79" s="64">
        <f t="shared" ref="H79:H85" si="26">E79</f>
        <v>77.994397222554767</v>
      </c>
      <c r="P79" s="17">
        <f t="shared" si="3"/>
        <v>77.994397222554767</v>
      </c>
    </row>
    <row r="80" spans="1:16" x14ac:dyDescent="0.2">
      <c r="A80" s="26" t="s">
        <v>105</v>
      </c>
      <c r="B80"/>
      <c r="C80" s="1">
        <f t="shared" si="23"/>
        <v>0</v>
      </c>
      <c r="D80" s="5">
        <f t="shared" si="24"/>
        <v>0</v>
      </c>
      <c r="E80" s="5">
        <f t="shared" si="2"/>
        <v>0</v>
      </c>
      <c r="H80" s="64">
        <f t="shared" si="26"/>
        <v>0</v>
      </c>
      <c r="P80" s="17">
        <f t="shared" si="3"/>
        <v>0</v>
      </c>
    </row>
    <row r="81" spans="1:16" x14ac:dyDescent="0.2">
      <c r="A81" s="26" t="s">
        <v>58</v>
      </c>
      <c r="B81">
        <v>35</v>
      </c>
      <c r="C81" s="1">
        <f t="shared" si="23"/>
        <v>8.380222674488208E-4</v>
      </c>
      <c r="D81" s="5">
        <f t="shared" si="24"/>
        <v>-2.5140668023464624E-3</v>
      </c>
      <c r="E81" s="5">
        <f t="shared" si="2"/>
        <v>34.997485933197652</v>
      </c>
      <c r="H81" s="64">
        <f t="shared" si="26"/>
        <v>34.997485933197652</v>
      </c>
      <c r="P81" s="17">
        <f t="shared" si="3"/>
        <v>34.997485933197652</v>
      </c>
    </row>
    <row r="82" spans="1:16" x14ac:dyDescent="0.2">
      <c r="A82" s="26" t="s">
        <v>59</v>
      </c>
      <c r="B82">
        <v>106</v>
      </c>
      <c r="C82" s="1">
        <f t="shared" si="23"/>
        <v>2.5380102957021432E-3</v>
      </c>
      <c r="D82" s="5">
        <f t="shared" si="24"/>
        <v>-7.614030887106429E-3</v>
      </c>
      <c r="E82" s="5">
        <f t="shared" si="2"/>
        <v>105.99238596911289</v>
      </c>
      <c r="H82" s="64">
        <f t="shared" si="26"/>
        <v>105.99238596911289</v>
      </c>
      <c r="P82" s="17">
        <f t="shared" si="3"/>
        <v>105.99238596911289</v>
      </c>
    </row>
    <row r="83" spans="1:16" x14ac:dyDescent="0.2">
      <c r="A83" s="26" t="s">
        <v>60</v>
      </c>
      <c r="B83">
        <v>7</v>
      </c>
      <c r="C83" s="1">
        <f t="shared" si="23"/>
        <v>1.6760445348976415E-4</v>
      </c>
      <c r="D83" s="5">
        <f t="shared" si="24"/>
        <v>-5.0281336046929239E-4</v>
      </c>
      <c r="E83" s="5">
        <f t="shared" si="2"/>
        <v>6.9994971866395304</v>
      </c>
      <c r="H83" s="64">
        <f t="shared" si="26"/>
        <v>6.9994971866395304</v>
      </c>
      <c r="P83" s="17">
        <f t="shared" si="3"/>
        <v>6.9994971866395304</v>
      </c>
    </row>
    <row r="84" spans="1:16" x14ac:dyDescent="0.2">
      <c r="A84" s="26" t="s">
        <v>61</v>
      </c>
      <c r="B84">
        <v>63</v>
      </c>
      <c r="C84" s="1">
        <f t="shared" si="23"/>
        <v>1.5084400814078774E-3</v>
      </c>
      <c r="D84" s="5">
        <f t="shared" si="24"/>
        <v>-4.525320244223632E-3</v>
      </c>
      <c r="E84" s="5">
        <f t="shared" si="2"/>
        <v>62.995474679755773</v>
      </c>
      <c r="H84" s="64">
        <f t="shared" si="26"/>
        <v>62.995474679755773</v>
      </c>
      <c r="P84" s="17">
        <f t="shared" si="3"/>
        <v>62.995474679755773</v>
      </c>
    </row>
    <row r="85" spans="1:16" x14ac:dyDescent="0.2">
      <c r="A85" s="26" t="s">
        <v>62</v>
      </c>
      <c r="B85">
        <v>97</v>
      </c>
      <c r="C85" s="1">
        <f t="shared" si="23"/>
        <v>2.3225188555010177E-3</v>
      </c>
      <c r="D85" s="5">
        <f t="shared" si="24"/>
        <v>-6.9675565665030526E-3</v>
      </c>
      <c r="E85" s="5">
        <f t="shared" si="2"/>
        <v>96.993032443433492</v>
      </c>
      <c r="H85" s="64">
        <f t="shared" si="26"/>
        <v>96.993032443433492</v>
      </c>
      <c r="P85" s="17">
        <f t="shared" si="3"/>
        <v>96.993032443433492</v>
      </c>
    </row>
    <row r="86" spans="1:16" x14ac:dyDescent="0.2">
      <c r="A86" s="27" t="s">
        <v>63</v>
      </c>
      <c r="B86"/>
      <c r="C86" s="1">
        <f t="shared" si="23"/>
        <v>0</v>
      </c>
      <c r="D86" s="5">
        <f t="shared" si="24"/>
        <v>0</v>
      </c>
      <c r="E86" s="5">
        <f t="shared" si="2"/>
        <v>0</v>
      </c>
      <c r="I86" s="65">
        <f>E86</f>
        <v>0</v>
      </c>
      <c r="P86" s="17">
        <f t="shared" si="3"/>
        <v>0</v>
      </c>
    </row>
    <row r="87" spans="1:16" x14ac:dyDescent="0.2">
      <c r="A87" s="27" t="s">
        <v>106</v>
      </c>
      <c r="B87">
        <v>1</v>
      </c>
      <c r="C87" s="1">
        <f t="shared" si="23"/>
        <v>2.3943493355680593E-5</v>
      </c>
      <c r="D87" s="5">
        <f t="shared" si="24"/>
        <v>-7.1830480067041778E-5</v>
      </c>
      <c r="E87" s="5">
        <f t="shared" si="2"/>
        <v>0.99992816951993291</v>
      </c>
      <c r="I87" s="65">
        <f t="shared" ref="I87:I99" si="27">E87</f>
        <v>0.99992816951993291</v>
      </c>
      <c r="P87" s="17">
        <f t="shared" si="3"/>
        <v>0.99992816951993291</v>
      </c>
    </row>
    <row r="88" spans="1:16" x14ac:dyDescent="0.2">
      <c r="A88" s="27" t="s">
        <v>64</v>
      </c>
      <c r="B88">
        <v>1</v>
      </c>
      <c r="C88" s="1">
        <f t="shared" si="23"/>
        <v>2.3943493355680593E-5</v>
      </c>
      <c r="D88" s="5">
        <f t="shared" si="24"/>
        <v>-7.1830480067041778E-5</v>
      </c>
      <c r="E88" s="5">
        <f t="shared" si="2"/>
        <v>0.99992816951993291</v>
      </c>
      <c r="I88" s="65">
        <f t="shared" si="27"/>
        <v>0.99992816951993291</v>
      </c>
      <c r="P88" s="17">
        <f t="shared" si="3"/>
        <v>0.99992816951993291</v>
      </c>
    </row>
    <row r="89" spans="1:16" x14ac:dyDescent="0.2">
      <c r="A89" s="27" t="s">
        <v>108</v>
      </c>
      <c r="B89">
        <v>7</v>
      </c>
      <c r="C89" s="1">
        <f t="shared" si="23"/>
        <v>1.6760445348976415E-4</v>
      </c>
      <c r="D89" s="5">
        <f t="shared" si="24"/>
        <v>-5.0281336046929239E-4</v>
      </c>
      <c r="E89" s="5">
        <f t="shared" si="2"/>
        <v>6.9994971866395304</v>
      </c>
      <c r="I89" s="65">
        <f t="shared" si="27"/>
        <v>6.9994971866395304</v>
      </c>
      <c r="P89" s="17">
        <f t="shared" si="3"/>
        <v>6.9994971866395304</v>
      </c>
    </row>
    <row r="90" spans="1:16" x14ac:dyDescent="0.2">
      <c r="A90" s="27" t="s">
        <v>65</v>
      </c>
      <c r="B90"/>
      <c r="C90" s="1">
        <f t="shared" si="23"/>
        <v>0</v>
      </c>
      <c r="D90" s="5">
        <f t="shared" si="24"/>
        <v>0</v>
      </c>
      <c r="E90" s="5">
        <f>B90+D90</f>
        <v>0</v>
      </c>
      <c r="I90" s="65">
        <f>E90</f>
        <v>0</v>
      </c>
      <c r="P90" s="17">
        <f>E90</f>
        <v>0</v>
      </c>
    </row>
    <row r="91" spans="1:16" x14ac:dyDescent="0.2">
      <c r="A91" s="27" t="s">
        <v>66</v>
      </c>
      <c r="B91" s="16">
        <v>46</v>
      </c>
      <c r="C91" s="1">
        <f t="shared" ref="C91" si="28">B91/$B$135</f>
        <v>1.1014006943613074E-3</v>
      </c>
      <c r="D91" s="5">
        <f t="shared" ref="D91" si="29">C91*$B$138</f>
        <v>-3.3042020830839221E-3</v>
      </c>
      <c r="E91" s="5">
        <f>B91+D91</f>
        <v>45.996695797916914</v>
      </c>
      <c r="I91" s="65">
        <f>E91</f>
        <v>45.996695797916914</v>
      </c>
      <c r="P91" s="17">
        <f>E91</f>
        <v>45.996695797916914</v>
      </c>
    </row>
    <row r="92" spans="1:16" x14ac:dyDescent="0.2">
      <c r="A92" s="27" t="s">
        <v>120</v>
      </c>
      <c r="B92"/>
      <c r="C92" s="1">
        <f t="shared" ref="C92:C105" si="30">B92/$B$135</f>
        <v>0</v>
      </c>
      <c r="D92" s="5">
        <f t="shared" ref="D92:D105" si="31">C92*$B$138</f>
        <v>0</v>
      </c>
      <c r="E92" s="5">
        <f t="shared" si="2"/>
        <v>0</v>
      </c>
      <c r="I92" s="65">
        <f t="shared" si="27"/>
        <v>0</v>
      </c>
      <c r="P92" s="17">
        <f t="shared" si="3"/>
        <v>0</v>
      </c>
    </row>
    <row r="93" spans="1:16" x14ac:dyDescent="0.2">
      <c r="A93" s="27" t="s">
        <v>67</v>
      </c>
      <c r="B93"/>
      <c r="C93" s="1">
        <f t="shared" si="30"/>
        <v>0</v>
      </c>
      <c r="D93" s="5">
        <f t="shared" si="31"/>
        <v>0</v>
      </c>
      <c r="E93" s="5">
        <f t="shared" si="2"/>
        <v>0</v>
      </c>
      <c r="I93" s="65">
        <f t="shared" si="27"/>
        <v>0</v>
      </c>
      <c r="P93" s="17">
        <f t="shared" si="3"/>
        <v>0</v>
      </c>
    </row>
    <row r="94" spans="1:16" x14ac:dyDescent="0.2">
      <c r="A94" s="27" t="s">
        <v>68</v>
      </c>
      <c r="B94"/>
      <c r="C94" s="1">
        <f t="shared" si="30"/>
        <v>0</v>
      </c>
      <c r="D94" s="5">
        <f t="shared" si="31"/>
        <v>0</v>
      </c>
      <c r="E94" s="5">
        <f t="shared" si="2"/>
        <v>0</v>
      </c>
      <c r="I94" s="65">
        <f t="shared" si="27"/>
        <v>0</v>
      </c>
      <c r="P94" s="17">
        <f t="shared" si="3"/>
        <v>0</v>
      </c>
    </row>
    <row r="95" spans="1:16" x14ac:dyDescent="0.2">
      <c r="A95" s="27" t="s">
        <v>134</v>
      </c>
      <c r="B95">
        <v>4</v>
      </c>
      <c r="C95" s="1">
        <f t="shared" si="30"/>
        <v>9.5773973422722371E-5</v>
      </c>
      <c r="D95" s="5">
        <f t="shared" si="31"/>
        <v>-2.8732192026816711E-4</v>
      </c>
      <c r="E95" s="5">
        <f>B95+D95</f>
        <v>3.9997126780797316</v>
      </c>
      <c r="I95" s="65">
        <f>E95</f>
        <v>3.9997126780797316</v>
      </c>
      <c r="P95" s="17">
        <f t="shared" si="3"/>
        <v>3.9997126780797316</v>
      </c>
    </row>
    <row r="96" spans="1:16" x14ac:dyDescent="0.2">
      <c r="A96" s="27" t="s">
        <v>122</v>
      </c>
      <c r="B96"/>
      <c r="C96" s="1">
        <f t="shared" si="30"/>
        <v>0</v>
      </c>
      <c r="D96" s="5">
        <f t="shared" si="31"/>
        <v>0</v>
      </c>
      <c r="E96" s="5">
        <f>B96+D96</f>
        <v>0</v>
      </c>
      <c r="I96" s="65">
        <f>E96</f>
        <v>0</v>
      </c>
      <c r="P96" s="17">
        <f t="shared" si="3"/>
        <v>0</v>
      </c>
    </row>
    <row r="97" spans="1:16" x14ac:dyDescent="0.2">
      <c r="A97" s="27" t="s">
        <v>239</v>
      </c>
      <c r="B97"/>
      <c r="C97" s="1">
        <f t="shared" si="30"/>
        <v>0</v>
      </c>
      <c r="D97" s="5">
        <f t="shared" si="31"/>
        <v>0</v>
      </c>
      <c r="E97" s="5">
        <f t="shared" si="2"/>
        <v>0</v>
      </c>
      <c r="I97" s="65">
        <f t="shared" si="27"/>
        <v>0</v>
      </c>
      <c r="P97" s="17">
        <f t="shared" si="3"/>
        <v>0</v>
      </c>
    </row>
    <row r="98" spans="1:16" x14ac:dyDescent="0.2">
      <c r="A98" s="27" t="s">
        <v>110</v>
      </c>
      <c r="B98"/>
      <c r="C98" s="1">
        <f t="shared" si="30"/>
        <v>0</v>
      </c>
      <c r="D98" s="5">
        <f t="shared" si="31"/>
        <v>0</v>
      </c>
      <c r="E98" s="5">
        <f t="shared" si="2"/>
        <v>0</v>
      </c>
      <c r="I98" s="65">
        <f t="shared" si="27"/>
        <v>0</v>
      </c>
      <c r="P98" s="17">
        <f t="shared" si="3"/>
        <v>0</v>
      </c>
    </row>
    <row r="99" spans="1:16" x14ac:dyDescent="0.2">
      <c r="A99" s="27" t="s">
        <v>123</v>
      </c>
      <c r="B99"/>
      <c r="C99" s="1">
        <f t="shared" si="30"/>
        <v>0</v>
      </c>
      <c r="D99" s="5">
        <f t="shared" si="31"/>
        <v>0</v>
      </c>
      <c r="E99" s="5">
        <f t="shared" si="2"/>
        <v>0</v>
      </c>
      <c r="I99" s="65">
        <f t="shared" si="27"/>
        <v>0</v>
      </c>
      <c r="P99" s="17">
        <f t="shared" si="3"/>
        <v>0</v>
      </c>
    </row>
    <row r="100" spans="1:16" x14ac:dyDescent="0.2">
      <c r="A100" s="31" t="s">
        <v>125</v>
      </c>
      <c r="B100"/>
      <c r="C100" s="1">
        <f t="shared" si="30"/>
        <v>0</v>
      </c>
      <c r="D100" s="5">
        <f t="shared" si="31"/>
        <v>0</v>
      </c>
      <c r="E100" s="5">
        <f t="shared" si="2"/>
        <v>0</v>
      </c>
      <c r="I100" s="6"/>
      <c r="J100" s="69">
        <f>E100</f>
        <v>0</v>
      </c>
      <c r="P100" s="17">
        <f t="shared" si="3"/>
        <v>0</v>
      </c>
    </row>
    <row r="101" spans="1:16" x14ac:dyDescent="0.2">
      <c r="A101" s="32" t="s">
        <v>174</v>
      </c>
      <c r="B101"/>
      <c r="C101" s="1">
        <f t="shared" si="30"/>
        <v>0</v>
      </c>
      <c r="D101" s="5">
        <f t="shared" si="31"/>
        <v>0</v>
      </c>
      <c r="E101" s="5">
        <f t="shared" si="2"/>
        <v>0</v>
      </c>
      <c r="L101" s="70">
        <f>E101</f>
        <v>0</v>
      </c>
      <c r="P101" s="17">
        <f t="shared" si="3"/>
        <v>0</v>
      </c>
    </row>
    <row r="102" spans="1:16" x14ac:dyDescent="0.2">
      <c r="A102" s="32" t="s">
        <v>243</v>
      </c>
      <c r="B102"/>
      <c r="C102" s="1">
        <f t="shared" si="30"/>
        <v>0</v>
      </c>
      <c r="D102" s="5">
        <f t="shared" si="31"/>
        <v>0</v>
      </c>
      <c r="E102" s="5">
        <f>B102+D102</f>
        <v>0</v>
      </c>
      <c r="L102" s="70">
        <f>E102</f>
        <v>0</v>
      </c>
      <c r="P102" s="17">
        <f t="shared" si="3"/>
        <v>0</v>
      </c>
    </row>
    <row r="103" spans="1:16" x14ac:dyDescent="0.2">
      <c r="A103" s="32" t="s">
        <v>231</v>
      </c>
      <c r="B103">
        <v>3</v>
      </c>
      <c r="C103" s="1">
        <f t="shared" si="30"/>
        <v>7.1830480067041778E-5</v>
      </c>
      <c r="D103" s="5">
        <f t="shared" si="31"/>
        <v>-2.1549144020112533E-4</v>
      </c>
      <c r="E103" s="5">
        <f>B103+D103</f>
        <v>2.9997845085597987</v>
      </c>
      <c r="L103" s="70">
        <f>E103</f>
        <v>2.9997845085597987</v>
      </c>
      <c r="P103" s="17">
        <f t="shared" si="3"/>
        <v>2.9997845085597987</v>
      </c>
    </row>
    <row r="104" spans="1:16" x14ac:dyDescent="0.2">
      <c r="A104" s="32" t="s">
        <v>69</v>
      </c>
      <c r="B104"/>
      <c r="C104" s="1">
        <f t="shared" si="30"/>
        <v>0</v>
      </c>
      <c r="D104" s="5">
        <f t="shared" si="31"/>
        <v>0</v>
      </c>
      <c r="E104" s="5">
        <f>B104+D104</f>
        <v>0</v>
      </c>
      <c r="L104" s="70">
        <f>E104</f>
        <v>0</v>
      </c>
      <c r="P104" s="17">
        <f t="shared" si="3"/>
        <v>0</v>
      </c>
    </row>
    <row r="105" spans="1:16" x14ac:dyDescent="0.2">
      <c r="A105" s="32" t="s">
        <v>220</v>
      </c>
      <c r="B105">
        <v>5</v>
      </c>
      <c r="C105" s="1">
        <f t="shared" si="30"/>
        <v>1.1971746677840296E-4</v>
      </c>
      <c r="D105" s="5">
        <f t="shared" si="31"/>
        <v>-3.5915240033520889E-4</v>
      </c>
      <c r="E105" s="5">
        <f>B105+D105</f>
        <v>4.9996408475996645</v>
      </c>
      <c r="L105" s="70">
        <f>E105</f>
        <v>4.9996408475996645</v>
      </c>
      <c r="P105" s="17">
        <f t="shared" si="3"/>
        <v>4.9996408475996645</v>
      </c>
    </row>
    <row r="106" spans="1:16" x14ac:dyDescent="0.2">
      <c r="A106" s="32" t="s">
        <v>257</v>
      </c>
      <c r="B106">
        <v>4</v>
      </c>
      <c r="C106" s="1">
        <f t="shared" ref="C106" si="32">B106/$B$135</f>
        <v>9.5773973422722371E-5</v>
      </c>
      <c r="D106" s="5">
        <f t="shared" ref="D106" si="33">C106*$B$138</f>
        <v>-2.8732192026816711E-4</v>
      </c>
      <c r="E106" s="5">
        <f>B106+D106</f>
        <v>3.9997126780797316</v>
      </c>
      <c r="L106" s="70">
        <f>E106</f>
        <v>3.9997126780797316</v>
      </c>
      <c r="P106" s="17">
        <f t="shared" ref="P106" si="34">E106</f>
        <v>3.9997126780797316</v>
      </c>
    </row>
    <row r="107" spans="1:16" x14ac:dyDescent="0.2">
      <c r="A107" s="32" t="s">
        <v>71</v>
      </c>
      <c r="B107">
        <v>96</v>
      </c>
      <c r="C107" s="1">
        <f t="shared" ref="C107:C133" si="35">B107/$B$135</f>
        <v>2.2985753621453369E-3</v>
      </c>
      <c r="D107" s="5">
        <f t="shared" ref="D107:D133" si="36">C107*$B$138</f>
        <v>-6.8957260864360107E-3</v>
      </c>
      <c r="E107" s="5">
        <f>B107+D107</f>
        <v>95.993104273913559</v>
      </c>
      <c r="L107" s="70">
        <f>E107</f>
        <v>95.993104273913559</v>
      </c>
      <c r="P107" s="17">
        <f t="shared" si="3"/>
        <v>95.993104273913559</v>
      </c>
    </row>
    <row r="108" spans="1:16" x14ac:dyDescent="0.2">
      <c r="A108" s="32" t="s">
        <v>192</v>
      </c>
      <c r="B108"/>
      <c r="C108" s="1">
        <f t="shared" si="35"/>
        <v>0</v>
      </c>
      <c r="D108" s="5">
        <f t="shared" si="36"/>
        <v>0</v>
      </c>
      <c r="E108" s="5">
        <f>B108+D108</f>
        <v>0</v>
      </c>
      <c r="L108" s="70">
        <f>E108</f>
        <v>0</v>
      </c>
      <c r="P108" s="17">
        <f t="shared" si="3"/>
        <v>0</v>
      </c>
    </row>
    <row r="109" spans="1:16" x14ac:dyDescent="0.2">
      <c r="A109" s="32" t="s">
        <v>219</v>
      </c>
      <c r="B109"/>
      <c r="C109" s="1">
        <f t="shared" si="35"/>
        <v>0</v>
      </c>
      <c r="D109" s="5">
        <f t="shared" si="36"/>
        <v>0</v>
      </c>
      <c r="E109" s="5">
        <f>B109+D109</f>
        <v>0</v>
      </c>
      <c r="L109" s="70">
        <f>E109</f>
        <v>0</v>
      </c>
      <c r="P109" s="17">
        <f t="shared" si="3"/>
        <v>0</v>
      </c>
    </row>
    <row r="110" spans="1:16" x14ac:dyDescent="0.2">
      <c r="A110" s="114" t="s">
        <v>162</v>
      </c>
      <c r="B110"/>
      <c r="C110" s="1">
        <f t="shared" si="35"/>
        <v>0</v>
      </c>
      <c r="D110" s="5">
        <f t="shared" si="36"/>
        <v>0</v>
      </c>
      <c r="E110" s="5">
        <f t="shared" ref="E110" si="37">B110+D110</f>
        <v>0</v>
      </c>
      <c r="L110" s="70">
        <f t="shared" ref="L110" si="38">E110</f>
        <v>0</v>
      </c>
      <c r="P110" s="17">
        <f t="shared" ref="P110" si="39">E110</f>
        <v>0</v>
      </c>
    </row>
    <row r="111" spans="1:16" x14ac:dyDescent="0.2">
      <c r="A111" s="32" t="s">
        <v>72</v>
      </c>
      <c r="B111">
        <v>4</v>
      </c>
      <c r="C111" s="1">
        <f t="shared" si="35"/>
        <v>9.5773973422722371E-5</v>
      </c>
      <c r="D111" s="5">
        <f t="shared" si="36"/>
        <v>-2.8732192026816711E-4</v>
      </c>
      <c r="E111" s="5">
        <f t="shared" si="2"/>
        <v>3.9997126780797316</v>
      </c>
      <c r="L111" s="70">
        <f t="shared" ref="L111:L117" si="40">E111</f>
        <v>3.9997126780797316</v>
      </c>
      <c r="P111" s="17">
        <f t="shared" si="3"/>
        <v>3.9997126780797316</v>
      </c>
    </row>
    <row r="112" spans="1:16" x14ac:dyDescent="0.2">
      <c r="A112" s="32" t="s">
        <v>193</v>
      </c>
      <c r="B112"/>
      <c r="C112" s="1">
        <f t="shared" si="35"/>
        <v>0</v>
      </c>
      <c r="D112" s="5">
        <f t="shared" si="36"/>
        <v>0</v>
      </c>
      <c r="E112" s="5">
        <f>B112+D112</f>
        <v>0</v>
      </c>
      <c r="L112" s="70">
        <f>E112</f>
        <v>0</v>
      </c>
      <c r="P112" s="17">
        <f>E112</f>
        <v>0</v>
      </c>
    </row>
    <row r="113" spans="1:16" x14ac:dyDescent="0.2">
      <c r="A113" s="32" t="s">
        <v>73</v>
      </c>
      <c r="B113">
        <v>9</v>
      </c>
      <c r="C113" s="1">
        <f t="shared" si="35"/>
        <v>2.1549144020112533E-4</v>
      </c>
      <c r="D113" s="5">
        <f t="shared" si="36"/>
        <v>-6.4647432060337606E-4</v>
      </c>
      <c r="E113" s="5">
        <f t="shared" si="2"/>
        <v>8.9993535256793962</v>
      </c>
      <c r="L113" s="70">
        <f t="shared" si="40"/>
        <v>8.9993535256793962</v>
      </c>
      <c r="P113" s="17">
        <f t="shared" ref="P113:P133" si="41">E113</f>
        <v>8.9993535256793962</v>
      </c>
    </row>
    <row r="114" spans="1:16" x14ac:dyDescent="0.2">
      <c r="A114" s="32" t="s">
        <v>74</v>
      </c>
      <c r="B114">
        <v>3</v>
      </c>
      <c r="C114" s="1">
        <f t="shared" si="35"/>
        <v>7.1830480067041778E-5</v>
      </c>
      <c r="D114" s="5">
        <f t="shared" si="36"/>
        <v>-2.1549144020112533E-4</v>
      </c>
      <c r="E114" s="5">
        <f t="shared" si="2"/>
        <v>2.9997845085597987</v>
      </c>
      <c r="L114" s="70">
        <f t="shared" si="40"/>
        <v>2.9997845085597987</v>
      </c>
      <c r="P114" s="17">
        <f t="shared" si="41"/>
        <v>2.9997845085597987</v>
      </c>
    </row>
    <row r="115" spans="1:16" x14ac:dyDescent="0.2">
      <c r="A115" s="32" t="s">
        <v>176</v>
      </c>
      <c r="B115"/>
      <c r="C115" s="1">
        <f t="shared" si="35"/>
        <v>0</v>
      </c>
      <c r="D115" s="5">
        <f t="shared" si="36"/>
        <v>0</v>
      </c>
      <c r="E115" s="5">
        <f>B115+D115</f>
        <v>0</v>
      </c>
      <c r="L115" s="70">
        <f t="shared" si="40"/>
        <v>0</v>
      </c>
      <c r="P115" s="17">
        <f t="shared" si="41"/>
        <v>0</v>
      </c>
    </row>
    <row r="116" spans="1:16" x14ac:dyDescent="0.2">
      <c r="A116" s="32" t="s">
        <v>121</v>
      </c>
      <c r="B116">
        <v>1</v>
      </c>
      <c r="C116" s="1">
        <f t="shared" si="35"/>
        <v>2.3943493355680593E-5</v>
      </c>
      <c r="D116" s="5">
        <f t="shared" si="36"/>
        <v>-7.1830480067041778E-5</v>
      </c>
      <c r="E116" s="5">
        <f t="shared" si="2"/>
        <v>0.99992816951993291</v>
      </c>
      <c r="L116" s="70">
        <f t="shared" si="40"/>
        <v>0.99992816951993291</v>
      </c>
      <c r="P116" s="17">
        <f t="shared" si="41"/>
        <v>0.99992816951993291</v>
      </c>
    </row>
    <row r="117" spans="1:16" x14ac:dyDescent="0.2">
      <c r="A117" s="32" t="s">
        <v>250</v>
      </c>
      <c r="B117"/>
      <c r="C117" s="1">
        <f t="shared" si="35"/>
        <v>0</v>
      </c>
      <c r="D117" s="5">
        <f t="shared" si="36"/>
        <v>0</v>
      </c>
      <c r="E117" s="5">
        <f>B117+D117</f>
        <v>0</v>
      </c>
      <c r="L117" s="70">
        <f t="shared" si="40"/>
        <v>0</v>
      </c>
      <c r="P117" s="17">
        <f t="shared" si="41"/>
        <v>0</v>
      </c>
    </row>
    <row r="118" spans="1:16" x14ac:dyDescent="0.2">
      <c r="A118" s="32" t="s">
        <v>194</v>
      </c>
      <c r="B118"/>
      <c r="C118" s="1">
        <f t="shared" si="35"/>
        <v>0</v>
      </c>
      <c r="D118" s="5">
        <f t="shared" si="36"/>
        <v>0</v>
      </c>
      <c r="E118" s="5">
        <f>B118+D118</f>
        <v>0</v>
      </c>
      <c r="L118" s="70">
        <f>E118</f>
        <v>0</v>
      </c>
      <c r="P118" s="17">
        <f t="shared" si="41"/>
        <v>0</v>
      </c>
    </row>
    <row r="119" spans="1:16" x14ac:dyDescent="0.2">
      <c r="A119" s="43" t="s">
        <v>111</v>
      </c>
      <c r="B119"/>
      <c r="C119" s="1">
        <f t="shared" si="35"/>
        <v>0</v>
      </c>
      <c r="D119" s="5">
        <f t="shared" si="36"/>
        <v>0</v>
      </c>
      <c r="E119" s="5">
        <f>B119+D119</f>
        <v>0</v>
      </c>
      <c r="M119" s="72">
        <f>E119</f>
        <v>0</v>
      </c>
      <c r="P119" s="17">
        <f>E119</f>
        <v>0</v>
      </c>
    </row>
    <row r="120" spans="1:16" x14ac:dyDescent="0.2">
      <c r="A120" s="31" t="s">
        <v>112</v>
      </c>
      <c r="B120">
        <v>384</v>
      </c>
      <c r="C120" s="1">
        <f t="shared" si="35"/>
        <v>9.1943014485813476E-3</v>
      </c>
      <c r="D120" s="5">
        <f t="shared" si="36"/>
        <v>-2.7582904345744043E-2</v>
      </c>
      <c r="E120" s="5">
        <f t="shared" ref="E120" si="42">B120+D120</f>
        <v>383.97241709565424</v>
      </c>
      <c r="J120" s="69">
        <f t="shared" ref="J120:J125" si="43">E120</f>
        <v>383.97241709565424</v>
      </c>
      <c r="K120" s="6"/>
      <c r="L120" s="6"/>
      <c r="P120" s="17">
        <f t="shared" ref="P120" si="44">E120</f>
        <v>383.97241709565424</v>
      </c>
    </row>
    <row r="121" spans="1:16" x14ac:dyDescent="0.2">
      <c r="A121" s="31" t="s">
        <v>113</v>
      </c>
      <c r="B121">
        <v>25</v>
      </c>
      <c r="C121" s="1">
        <f t="shared" si="35"/>
        <v>5.9858733389201487E-4</v>
      </c>
      <c r="D121" s="5">
        <f t="shared" si="36"/>
        <v>-1.7957620016760445E-3</v>
      </c>
      <c r="E121" s="5">
        <f t="shared" ref="E121:E133" si="45">B121+D121</f>
        <v>24.998204237998323</v>
      </c>
      <c r="J121" s="69">
        <f t="shared" si="43"/>
        <v>24.998204237998323</v>
      </c>
      <c r="K121" s="6"/>
      <c r="L121" s="6"/>
      <c r="P121" s="17">
        <f t="shared" si="41"/>
        <v>24.998204237998323</v>
      </c>
    </row>
    <row r="122" spans="1:16" x14ac:dyDescent="0.2">
      <c r="A122" s="31" t="s">
        <v>75</v>
      </c>
      <c r="B122">
        <v>29</v>
      </c>
      <c r="C122" s="1">
        <f t="shared" si="35"/>
        <v>6.9436130731473724E-4</v>
      </c>
      <c r="D122" s="5">
        <f t="shared" si="36"/>
        <v>-2.0830839219442118E-3</v>
      </c>
      <c r="E122" s="5">
        <f t="shared" si="45"/>
        <v>28.997916916078054</v>
      </c>
      <c r="J122" s="69">
        <f t="shared" si="43"/>
        <v>28.997916916078054</v>
      </c>
      <c r="K122" s="6"/>
      <c r="P122" s="17">
        <f t="shared" si="41"/>
        <v>28.997916916078054</v>
      </c>
    </row>
    <row r="123" spans="1:16" x14ac:dyDescent="0.2">
      <c r="A123" s="31" t="s">
        <v>127</v>
      </c>
      <c r="B123">
        <v>224</v>
      </c>
      <c r="C123" s="1">
        <f t="shared" si="35"/>
        <v>5.3633425116724528E-3</v>
      </c>
      <c r="D123" s="5">
        <f t="shared" si="36"/>
        <v>-1.6090027535017357E-2</v>
      </c>
      <c r="E123" s="5">
        <f t="shared" si="45"/>
        <v>223.98390997246497</v>
      </c>
      <c r="J123" s="69">
        <f t="shared" si="43"/>
        <v>223.98390997246497</v>
      </c>
      <c r="K123" s="6"/>
      <c r="P123" s="17">
        <f>E123</f>
        <v>223.98390997246497</v>
      </c>
    </row>
    <row r="124" spans="1:16" x14ac:dyDescent="0.2">
      <c r="A124" s="31" t="s">
        <v>177</v>
      </c>
      <c r="B124"/>
      <c r="C124" s="1">
        <f t="shared" si="35"/>
        <v>0</v>
      </c>
      <c r="D124" s="5">
        <f t="shared" si="36"/>
        <v>0</v>
      </c>
      <c r="E124" s="5">
        <f t="shared" si="45"/>
        <v>0</v>
      </c>
      <c r="J124" s="69">
        <f t="shared" si="43"/>
        <v>0</v>
      </c>
      <c r="K124" s="6"/>
      <c r="P124" s="17">
        <f t="shared" si="41"/>
        <v>0</v>
      </c>
    </row>
    <row r="125" spans="1:16" x14ac:dyDescent="0.2">
      <c r="A125" s="31" t="s">
        <v>76</v>
      </c>
      <c r="B125">
        <v>33</v>
      </c>
      <c r="C125" s="1">
        <f t="shared" si="35"/>
        <v>7.9013528073745962E-4</v>
      </c>
      <c r="D125" s="5">
        <f t="shared" si="36"/>
        <v>-2.3704058422123787E-3</v>
      </c>
      <c r="E125" s="5">
        <f>B125+D125</f>
        <v>32.997629594157786</v>
      </c>
      <c r="J125" s="69">
        <f t="shared" si="43"/>
        <v>32.997629594157786</v>
      </c>
      <c r="P125" s="17">
        <f>E125</f>
        <v>32.997629594157786</v>
      </c>
    </row>
    <row r="126" spans="1:16" x14ac:dyDescent="0.2">
      <c r="A126" s="32" t="s">
        <v>156</v>
      </c>
      <c r="B126">
        <v>32</v>
      </c>
      <c r="C126" s="1">
        <f t="shared" si="35"/>
        <v>7.6619178738177897E-4</v>
      </c>
      <c r="D126" s="5">
        <f t="shared" si="36"/>
        <v>-2.2985753621453369E-3</v>
      </c>
      <c r="E126" s="5">
        <f t="shared" si="45"/>
        <v>31.997701424637853</v>
      </c>
      <c r="J126" s="6"/>
      <c r="K126" s="6"/>
      <c r="L126" s="70">
        <f>E126</f>
        <v>31.997701424637853</v>
      </c>
      <c r="P126" s="17">
        <f t="shared" si="41"/>
        <v>31.997701424637853</v>
      </c>
    </row>
    <row r="127" spans="1:16" x14ac:dyDescent="0.2">
      <c r="A127" s="31" t="s">
        <v>226</v>
      </c>
      <c r="B127">
        <v>112</v>
      </c>
      <c r="C127" s="1">
        <f t="shared" si="35"/>
        <v>2.6816712558362264E-3</v>
      </c>
      <c r="D127" s="5">
        <f t="shared" si="36"/>
        <v>-8.0450137675086783E-3</v>
      </c>
      <c r="E127" s="5">
        <f t="shared" ref="E127" si="46">B127+D127</f>
        <v>111.99195498623249</v>
      </c>
      <c r="J127" s="69">
        <f>E127</f>
        <v>111.99195498623249</v>
      </c>
      <c r="L127" s="6"/>
      <c r="P127" s="17">
        <f>E127</f>
        <v>111.99195498623249</v>
      </c>
    </row>
    <row r="128" spans="1:16" x14ac:dyDescent="0.2">
      <c r="A128" s="31" t="s">
        <v>213</v>
      </c>
      <c r="B128"/>
      <c r="C128" s="1">
        <f t="shared" si="35"/>
        <v>0</v>
      </c>
      <c r="D128" s="5">
        <f t="shared" si="36"/>
        <v>0</v>
      </c>
      <c r="E128" s="5">
        <f t="shared" si="45"/>
        <v>0</v>
      </c>
      <c r="J128" s="69">
        <f>E128</f>
        <v>0</v>
      </c>
      <c r="L128" s="6"/>
      <c r="P128" s="17">
        <f>E128</f>
        <v>0</v>
      </c>
    </row>
    <row r="129" spans="1:16" x14ac:dyDescent="0.2">
      <c r="A129" s="33" t="s">
        <v>77</v>
      </c>
      <c r="B129"/>
      <c r="C129" s="1">
        <f t="shared" si="35"/>
        <v>0</v>
      </c>
      <c r="D129" s="5">
        <f t="shared" si="36"/>
        <v>0</v>
      </c>
      <c r="E129" s="5">
        <f>B129+D129</f>
        <v>0</v>
      </c>
      <c r="K129" s="71">
        <f>E129</f>
        <v>0</v>
      </c>
      <c r="L129" s="6"/>
      <c r="P129" s="17">
        <f>E129</f>
        <v>0</v>
      </c>
    </row>
    <row r="130" spans="1:16" x14ac:dyDescent="0.2">
      <c r="A130" s="33" t="s">
        <v>226</v>
      </c>
      <c r="B130" s="62"/>
      <c r="C130" s="1">
        <f t="shared" si="35"/>
        <v>0</v>
      </c>
      <c r="D130" s="5">
        <f t="shared" si="36"/>
        <v>0</v>
      </c>
      <c r="E130" s="5">
        <f t="shared" si="45"/>
        <v>0</v>
      </c>
      <c r="K130" s="71">
        <f>E130</f>
        <v>0</v>
      </c>
      <c r="P130" s="17">
        <f t="shared" si="41"/>
        <v>0</v>
      </c>
    </row>
    <row r="131" spans="1:16" x14ac:dyDescent="0.2">
      <c r="A131" s="32" t="s">
        <v>115</v>
      </c>
      <c r="B131">
        <v>1</v>
      </c>
      <c r="C131" s="1">
        <f t="shared" si="35"/>
        <v>2.3943493355680593E-5</v>
      </c>
      <c r="D131" s="5">
        <f t="shared" si="36"/>
        <v>-7.1830480067041778E-5</v>
      </c>
      <c r="E131" s="5">
        <f t="shared" si="45"/>
        <v>0.99992816951993291</v>
      </c>
      <c r="K131" s="6"/>
      <c r="L131" s="70">
        <f>E131</f>
        <v>0.99992816951993291</v>
      </c>
      <c r="P131" s="17">
        <f t="shared" si="41"/>
        <v>0.99992816951993291</v>
      </c>
    </row>
    <row r="132" spans="1:16" x14ac:dyDescent="0.2">
      <c r="A132" s="29" t="s">
        <v>157</v>
      </c>
      <c r="B132"/>
      <c r="C132" s="1">
        <f t="shared" si="35"/>
        <v>0</v>
      </c>
      <c r="D132" s="5">
        <f t="shared" si="36"/>
        <v>0</v>
      </c>
      <c r="E132" s="5">
        <f t="shared" si="45"/>
        <v>0</v>
      </c>
      <c r="K132" s="6"/>
      <c r="N132" s="66">
        <f>E132</f>
        <v>0</v>
      </c>
      <c r="P132" s="17">
        <f t="shared" si="41"/>
        <v>0</v>
      </c>
    </row>
    <row r="133" spans="1:16" x14ac:dyDescent="0.2">
      <c r="A133" s="29" t="s">
        <v>78</v>
      </c>
      <c r="B133"/>
      <c r="C133" s="1">
        <f t="shared" si="35"/>
        <v>0</v>
      </c>
      <c r="D133" s="5">
        <f t="shared" si="36"/>
        <v>0</v>
      </c>
      <c r="E133" s="5">
        <f t="shared" si="45"/>
        <v>0</v>
      </c>
      <c r="N133" s="66">
        <f>E133</f>
        <v>0</v>
      </c>
      <c r="P133" s="17">
        <f t="shared" si="41"/>
        <v>0</v>
      </c>
    </row>
    <row r="134" spans="1:16" x14ac:dyDescent="0.2">
      <c r="A134"/>
      <c r="B134" s="16"/>
    </row>
    <row r="135" spans="1:16" x14ac:dyDescent="0.2">
      <c r="A135" s="1" t="s">
        <v>21</v>
      </c>
      <c r="B135" s="16">
        <f>SUM(B12:B133)</f>
        <v>41765</v>
      </c>
      <c r="C135" s="1">
        <f>B135/$B$136</f>
        <v>1.0000718356400555</v>
      </c>
      <c r="E135" s="5">
        <f>SUM(E12:E133)</f>
        <v>41762.000000000007</v>
      </c>
      <c r="F135" s="34">
        <f t="shared" ref="F135:P135" si="47">SUM(F12:F133)</f>
        <v>20939.495797916916</v>
      </c>
      <c r="G135" s="35">
        <f t="shared" si="47"/>
        <v>1911.8626601221117</v>
      </c>
      <c r="H135" s="36">
        <f t="shared" si="47"/>
        <v>472.96602418292827</v>
      </c>
      <c r="I135" s="37">
        <f t="shared" si="47"/>
        <v>126.99087752903148</v>
      </c>
      <c r="J135" s="38">
        <f t="shared" si="47"/>
        <v>806.9420328025858</v>
      </c>
      <c r="K135" s="39">
        <f t="shared" si="47"/>
        <v>0</v>
      </c>
      <c r="L135" s="40">
        <f t="shared" si="47"/>
        <v>157.9886507841494</v>
      </c>
      <c r="M135" s="41">
        <f t="shared" si="47"/>
        <v>0</v>
      </c>
      <c r="N135" s="42">
        <f t="shared" si="47"/>
        <v>9.9992816951993291</v>
      </c>
      <c r="O135" s="75">
        <f>SUM(O12:O133)</f>
        <v>17335.754674967076</v>
      </c>
      <c r="P135" s="5">
        <f t="shared" si="47"/>
        <v>24426.245325032913</v>
      </c>
    </row>
    <row r="136" spans="1:16" x14ac:dyDescent="0.2">
      <c r="A136" s="1" t="s">
        <v>22</v>
      </c>
      <c r="B136" s="5">
        <v>41762</v>
      </c>
      <c r="D136" s="5" t="s">
        <v>20</v>
      </c>
      <c r="E136" s="5">
        <f>SUM(F135:O135)</f>
        <v>41762</v>
      </c>
    </row>
    <row r="137" spans="1:16" x14ac:dyDescent="0.2">
      <c r="B137" s="5" t="s">
        <v>20</v>
      </c>
      <c r="C137" s="5"/>
      <c r="E137" s="5">
        <f>SUM(O135:P135)</f>
        <v>41761.999999999985</v>
      </c>
    </row>
    <row r="138" spans="1:16" ht="38.25" x14ac:dyDescent="0.2">
      <c r="A138" s="18" t="s">
        <v>23</v>
      </c>
      <c r="B138" s="19">
        <f>B136-B135</f>
        <v>-3</v>
      </c>
    </row>
    <row r="139" spans="1:16" ht="13.5" thickBot="1" x14ac:dyDescent="0.25"/>
    <row r="140" spans="1:16" x14ac:dyDescent="0.2">
      <c r="A140" s="44"/>
      <c r="B140" s="45"/>
      <c r="C140" s="46"/>
      <c r="D140" s="45"/>
      <c r="E140" s="45"/>
      <c r="F140" s="46"/>
      <c r="G140" s="46"/>
      <c r="H140" s="46"/>
      <c r="I140" s="46"/>
      <c r="J140" s="46"/>
      <c r="K140" s="46"/>
      <c r="L140" s="47"/>
    </row>
    <row r="141" spans="1:16" x14ac:dyDescent="0.2">
      <c r="A141" s="48">
        <v>1</v>
      </c>
      <c r="B141" s="49" t="s">
        <v>135</v>
      </c>
      <c r="C141" s="50"/>
      <c r="D141" s="49"/>
      <c r="E141" s="49"/>
      <c r="F141" s="50"/>
      <c r="G141" s="50"/>
      <c r="H141" s="50"/>
      <c r="I141" s="51">
        <f>P135</f>
        <v>24426.245325032913</v>
      </c>
      <c r="J141" s="50"/>
      <c r="K141" s="50"/>
      <c r="L141" s="52"/>
    </row>
    <row r="142" spans="1:16" ht="13.5" thickBot="1" x14ac:dyDescent="0.25">
      <c r="A142" s="48"/>
      <c r="B142" s="49"/>
      <c r="C142" s="50"/>
      <c r="D142" s="49"/>
      <c r="E142" s="49"/>
      <c r="F142" s="50"/>
      <c r="G142" s="50"/>
      <c r="H142" s="50"/>
      <c r="I142" s="53"/>
      <c r="J142" s="50"/>
      <c r="K142" s="50"/>
      <c r="L142" s="52"/>
    </row>
    <row r="143" spans="1:16" ht="13.5" thickBot="1" x14ac:dyDescent="0.25">
      <c r="A143" s="48"/>
      <c r="B143" s="49"/>
      <c r="C143" s="50"/>
      <c r="D143" s="49"/>
      <c r="E143" s="49"/>
      <c r="F143" s="50"/>
      <c r="G143" s="50"/>
      <c r="H143" s="50"/>
      <c r="I143" s="55" t="s">
        <v>136</v>
      </c>
      <c r="J143" s="55" t="s">
        <v>137</v>
      </c>
      <c r="K143" s="54" t="s">
        <v>12</v>
      </c>
      <c r="L143" s="52"/>
    </row>
    <row r="144" spans="1:16" x14ac:dyDescent="0.2">
      <c r="A144" s="48">
        <v>2</v>
      </c>
      <c r="B144" s="49" t="s">
        <v>138</v>
      </c>
      <c r="C144" s="50"/>
      <c r="D144" s="49"/>
      <c r="E144" s="49"/>
      <c r="F144" s="50"/>
      <c r="G144" s="50"/>
      <c r="H144" s="50"/>
      <c r="I144" s="56">
        <f>G135</f>
        <v>1911.8626601221117</v>
      </c>
      <c r="J144" s="56">
        <f>F135</f>
        <v>20939.495797916916</v>
      </c>
      <c r="K144" s="56">
        <f>I144+J144</f>
        <v>22851.358458039027</v>
      </c>
      <c r="L144" s="52"/>
    </row>
    <row r="145" spans="1:12" x14ac:dyDescent="0.2">
      <c r="A145" s="48">
        <v>3</v>
      </c>
      <c r="B145" s="49" t="s">
        <v>139</v>
      </c>
      <c r="C145" s="50"/>
      <c r="D145" s="49"/>
      <c r="E145" s="49"/>
      <c r="F145" s="50"/>
      <c r="G145" s="50"/>
      <c r="H145" s="50"/>
      <c r="I145" s="56">
        <f>H135</f>
        <v>472.96602418292827</v>
      </c>
      <c r="J145" s="56">
        <f>I135</f>
        <v>126.99087752903148</v>
      </c>
      <c r="K145" s="56">
        <f>I145+J145</f>
        <v>599.95690171195974</v>
      </c>
      <c r="L145" s="52"/>
    </row>
    <row r="146" spans="1:12" x14ac:dyDescent="0.2">
      <c r="A146" s="48">
        <v>4</v>
      </c>
      <c r="B146" s="49" t="s">
        <v>154</v>
      </c>
      <c r="C146" s="50"/>
      <c r="D146" s="94"/>
      <c r="E146" s="94"/>
      <c r="F146" s="95"/>
      <c r="G146" s="95"/>
      <c r="H146" s="95"/>
      <c r="I146" s="105">
        <f>J135</f>
        <v>806.9420328025858</v>
      </c>
      <c r="J146" s="105">
        <f>K135</f>
        <v>0</v>
      </c>
      <c r="K146" s="105">
        <f>I146+J146</f>
        <v>806.9420328025858</v>
      </c>
      <c r="L146" s="52"/>
    </row>
    <row r="147" spans="1:12" x14ac:dyDescent="0.2">
      <c r="A147" s="48">
        <v>5</v>
      </c>
      <c r="B147" s="49" t="s">
        <v>141</v>
      </c>
      <c r="C147" s="50"/>
      <c r="D147" s="94"/>
      <c r="E147" s="94"/>
      <c r="F147" s="95"/>
      <c r="G147" s="95"/>
      <c r="H147" s="95"/>
      <c r="I147" s="103">
        <f>L135</f>
        <v>157.9886507841494</v>
      </c>
      <c r="J147" s="95"/>
      <c r="K147" s="95"/>
      <c r="L147" s="52"/>
    </row>
    <row r="148" spans="1:12" x14ac:dyDescent="0.2">
      <c r="A148" s="48">
        <v>6</v>
      </c>
      <c r="B148" s="49" t="s">
        <v>142</v>
      </c>
      <c r="C148" s="50"/>
      <c r="D148" s="94"/>
      <c r="E148" s="94"/>
      <c r="F148" s="95"/>
      <c r="G148" s="95"/>
      <c r="H148" s="95"/>
      <c r="I148" s="96">
        <f>M135</f>
        <v>0</v>
      </c>
      <c r="J148" s="99"/>
      <c r="K148" s="95"/>
      <c r="L148" s="52"/>
    </row>
    <row r="149" spans="1:12" x14ac:dyDescent="0.2">
      <c r="A149" s="48">
        <v>9</v>
      </c>
      <c r="B149" s="49" t="s">
        <v>143</v>
      </c>
      <c r="C149" s="50"/>
      <c r="D149" s="94"/>
      <c r="E149" s="94"/>
      <c r="F149" s="95"/>
      <c r="G149" s="95"/>
      <c r="H149" s="95"/>
      <c r="I149" s="95"/>
      <c r="J149" s="99"/>
      <c r="K149" s="95"/>
      <c r="L149" s="52"/>
    </row>
    <row r="150" spans="1:12" x14ac:dyDescent="0.2">
      <c r="A150" s="48"/>
      <c r="B150" s="104"/>
      <c r="C150" s="104"/>
      <c r="D150" s="98"/>
      <c r="E150" s="94"/>
      <c r="F150" s="95"/>
      <c r="G150" s="95"/>
      <c r="H150" s="95"/>
      <c r="I150" s="95"/>
      <c r="J150" s="99"/>
      <c r="K150" s="95"/>
      <c r="L150" s="52"/>
    </row>
    <row r="151" spans="1:12" x14ac:dyDescent="0.2">
      <c r="A151" s="48"/>
      <c r="B151" s="98"/>
      <c r="C151" s="99"/>
      <c r="D151" s="98"/>
      <c r="E151" s="98"/>
      <c r="F151" s="99"/>
      <c r="G151" s="95"/>
      <c r="H151" s="95"/>
      <c r="I151" s="95"/>
      <c r="J151" s="99"/>
      <c r="K151" s="95"/>
      <c r="L151" s="52"/>
    </row>
    <row r="152" spans="1:12" x14ac:dyDescent="0.2">
      <c r="A152" s="48"/>
      <c r="B152" s="94" t="s">
        <v>147</v>
      </c>
      <c r="C152" s="94">
        <f>SUM(I32:I38)</f>
        <v>5.9995690171195974</v>
      </c>
      <c r="D152" s="49" t="s">
        <v>150</v>
      </c>
      <c r="E152" s="49">
        <f>SUM(I44:I50)</f>
        <v>29.997845085597987</v>
      </c>
      <c r="F152" s="49" t="s">
        <v>146</v>
      </c>
      <c r="G152" s="49">
        <f>SUM(K129:K130)</f>
        <v>0</v>
      </c>
      <c r="H152" s="49" t="s">
        <v>151</v>
      </c>
      <c r="I152" s="49">
        <f>SUM(I86:I99)</f>
        <v>58.995762001676042</v>
      </c>
      <c r="J152" s="95"/>
      <c r="K152" s="95"/>
      <c r="L152" s="52"/>
    </row>
    <row r="153" spans="1:12" x14ac:dyDescent="0.2">
      <c r="A153" s="48"/>
      <c r="B153" s="98"/>
      <c r="C153" s="99"/>
      <c r="D153" s="98"/>
      <c r="E153" s="94"/>
      <c r="F153" s="95"/>
      <c r="G153" s="95"/>
      <c r="H153" s="95"/>
      <c r="I153" s="95"/>
      <c r="J153" s="95"/>
      <c r="K153" s="95"/>
      <c r="L153" s="52"/>
    </row>
    <row r="154" spans="1:12" x14ac:dyDescent="0.2">
      <c r="A154" s="48"/>
      <c r="B154" s="98"/>
      <c r="C154" s="99"/>
      <c r="D154" s="98"/>
      <c r="E154" s="94"/>
      <c r="F154" s="95"/>
      <c r="G154" s="95"/>
      <c r="H154" s="95"/>
      <c r="I154" s="95"/>
      <c r="J154" s="95"/>
      <c r="K154" s="95"/>
      <c r="L154" s="52"/>
    </row>
    <row r="155" spans="1:12" x14ac:dyDescent="0.2">
      <c r="A155" s="48"/>
      <c r="B155" s="49" t="s">
        <v>148</v>
      </c>
      <c r="C155" s="49" t="s">
        <v>255</v>
      </c>
      <c r="D155" s="98"/>
      <c r="E155" s="94"/>
      <c r="F155" s="95"/>
      <c r="G155" s="95"/>
      <c r="H155" s="95"/>
      <c r="I155" s="95"/>
      <c r="J155" s="95"/>
      <c r="K155" s="95"/>
      <c r="L155" s="52"/>
    </row>
    <row r="156" spans="1:12" x14ac:dyDescent="0.2">
      <c r="A156" s="48"/>
      <c r="B156" s="49" t="s">
        <v>149</v>
      </c>
      <c r="C156" s="49" t="s">
        <v>256</v>
      </c>
      <c r="D156" s="98"/>
      <c r="E156" s="94"/>
      <c r="F156" s="95"/>
      <c r="G156" s="95"/>
      <c r="H156" s="95"/>
      <c r="I156" s="95"/>
      <c r="J156" s="95"/>
      <c r="K156" s="95"/>
      <c r="L156" s="52"/>
    </row>
    <row r="157" spans="1:12" ht="13.5" thickBot="1" x14ac:dyDescent="0.25">
      <c r="A157" s="58"/>
      <c r="B157" s="59"/>
      <c r="C157" s="60"/>
      <c r="D157" s="59"/>
      <c r="E157" s="59"/>
      <c r="F157" s="60"/>
      <c r="G157" s="60"/>
      <c r="H157" s="60"/>
      <c r="I157" s="60"/>
      <c r="J157" s="60"/>
      <c r="K157" s="60"/>
      <c r="L157" s="61"/>
    </row>
  </sheetData>
  <mergeCells count="1">
    <mergeCell ref="A2:P2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Coloma</vt:lpstr>
      <vt:lpstr>Hancock</vt:lpstr>
      <vt:lpstr>Pine River</vt:lpstr>
      <vt:lpstr>Plainfield</vt:lpstr>
      <vt:lpstr>Poy Sippi</vt:lpstr>
      <vt:lpstr>Redgranite</vt:lpstr>
      <vt:lpstr>Wautoma</vt:lpstr>
      <vt:lpstr>Wild Rose</vt:lpstr>
    </vt:vector>
  </TitlesOfParts>
  <Company>Winnefox Library System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schmude</dc:creator>
  <cp:lastModifiedBy>Mark Arend</cp:lastModifiedBy>
  <dcterms:created xsi:type="dcterms:W3CDTF">2006-01-11T20:50:43Z</dcterms:created>
  <dcterms:modified xsi:type="dcterms:W3CDTF">2016-01-05T19:24:49Z</dcterms:modified>
</cp:coreProperties>
</file>